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0225"/>
  <workbookPr codeName="Ten_skoroszyt" autoCompressPictures="0"/>
  <workbookProtection workbookAlgorithmName="SHA-512" workbookHashValue="07HRoWX3iOB3o+96aGrY3wv9WNeNzuVsfEAkbDtr25bQqwBm0NRJGE1MdmjNxHJPm8D2MKSyBbeIDMMhxYUWCQ==" workbookSaltValue="oovWSt/PZMIVys2wAxPz6Q==" workbookSpinCount="100000" lockStructure="1"/>
  <bookViews>
    <workbookView xWindow="1160" yWindow="0" windowWidth="25600" windowHeight="16060" firstSheet="11" activeTab="11"/>
  </bookViews>
  <sheets>
    <sheet name="Table of contents" sheetId="6" r:id="rId1"/>
    <sheet name="PARASOL 3 x 3 - new frame" sheetId="2" r:id="rId2"/>
    <sheet name="PARASOL 3 x 3 PCF" sheetId="13" state="veryHidden" r:id="rId3"/>
    <sheet name="PARASOL 3 x 3 - new frame (PCF)" sheetId="18" state="hidden" r:id="rId4"/>
    <sheet name="PARASOL 3,5 x 3,5 - new frame" sheetId="3" r:id="rId5"/>
    <sheet name="PARASOL 3,5 x 3,5 PCF" sheetId="14" state="veryHidden" r:id="rId6"/>
    <sheet name="PARASOL 3,5 x 3,5 (PCF)" sheetId="21" state="hidden" r:id="rId7"/>
    <sheet name="PARASOL 4 x 4 - new frame" sheetId="4" r:id="rId8"/>
    <sheet name="PARASOL 4 x 4 PCF" sheetId="15" state="veryHidden" r:id="rId9"/>
    <sheet name="PARASOL 5 x 5 PCF" sheetId="16" state="veryHidden" r:id="rId10"/>
    <sheet name="PARASOL 4 x 4 - new frame (PCF)" sheetId="22" state="hidden" r:id="rId11"/>
    <sheet name="PARASOL 5 x 5 - new frame" sheetId="5" r:id="rId12"/>
    <sheet name="PARASOL 5 x 5 - new frame (PCF)" sheetId="23" state="hidden" r:id="rId13"/>
    <sheet name="PARASOL 5,5m 8p - new frame" sheetId="1" r:id="rId14"/>
    <sheet name="PARASOL 5,5m 8p PCF" sheetId="17" state="veryHidden" r:id="rId15"/>
    <sheet name="PARASOL 5,5m 8p (PCF)" sheetId="24" state="hidden" r:id="rId16"/>
    <sheet name="Podwyżki cen" sheetId="19" state="hidden" r:id="rId17"/>
    <sheet name="Price calculation example" sheetId="7" r:id="rId18"/>
  </sheets>
  <calcPr calcId="140001" concurrentCalc="0"/>
  <fileRecoveryPr autoRecover="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6" i="1" l="1"/>
  <c r="E107" i="1"/>
  <c r="E108" i="1"/>
  <c r="E109" i="1"/>
  <c r="E110" i="1"/>
  <c r="E105" i="1"/>
  <c r="D101" i="1"/>
  <c r="D102" i="1"/>
  <c r="D103" i="1"/>
  <c r="D104" i="1"/>
  <c r="D105" i="1"/>
  <c r="D106" i="1"/>
  <c r="D100" i="1"/>
  <c r="D86" i="1"/>
  <c r="D87" i="1"/>
  <c r="D88" i="1"/>
  <c r="D89" i="1"/>
  <c r="D90" i="1"/>
  <c r="D91" i="1"/>
  <c r="D92" i="1"/>
  <c r="D93" i="1"/>
  <c r="D94" i="1"/>
  <c r="D95" i="1"/>
  <c r="D85" i="1"/>
  <c r="E107" i="5"/>
  <c r="E108" i="5"/>
  <c r="E109" i="5"/>
  <c r="E110" i="5"/>
  <c r="E111" i="5"/>
  <c r="E112" i="5"/>
  <c r="E113" i="5"/>
  <c r="E106" i="5"/>
  <c r="D103" i="5"/>
  <c r="D104" i="5"/>
  <c r="D105" i="5"/>
  <c r="D106" i="5"/>
  <c r="D107" i="5"/>
  <c r="D108" i="5"/>
  <c r="D102" i="5"/>
  <c r="D87" i="5"/>
  <c r="D88" i="5"/>
  <c r="D89" i="5"/>
  <c r="D90" i="5"/>
  <c r="D91" i="5"/>
  <c r="D92" i="5"/>
  <c r="D93" i="5"/>
  <c r="D94" i="5"/>
  <c r="D95" i="5"/>
  <c r="D96" i="5"/>
  <c r="D97" i="5"/>
  <c r="D86" i="5"/>
  <c r="E110" i="4"/>
  <c r="E111" i="4"/>
  <c r="E112" i="4"/>
  <c r="E113" i="4"/>
  <c r="E114" i="4"/>
  <c r="E107" i="4"/>
  <c r="E108" i="4"/>
  <c r="E109" i="4"/>
  <c r="D104" i="4"/>
  <c r="D105" i="4"/>
  <c r="D106" i="4"/>
  <c r="D107" i="4"/>
  <c r="D108" i="4"/>
  <c r="D109" i="4"/>
  <c r="D103" i="4"/>
  <c r="D88" i="4"/>
  <c r="D89" i="4"/>
  <c r="D90" i="4"/>
  <c r="D91" i="4"/>
  <c r="D92" i="4"/>
  <c r="D93" i="4"/>
  <c r="D94" i="4"/>
  <c r="D95" i="4"/>
  <c r="D96" i="4"/>
  <c r="D97" i="4"/>
  <c r="D98" i="4"/>
  <c r="D87" i="4"/>
  <c r="E97" i="3"/>
  <c r="E98" i="3"/>
  <c r="E99" i="3"/>
  <c r="E100" i="3"/>
  <c r="E101" i="3"/>
  <c r="E96" i="3"/>
  <c r="D91" i="3"/>
  <c r="D92" i="3"/>
  <c r="D93" i="3"/>
  <c r="D94" i="3"/>
  <c r="D95" i="3"/>
  <c r="D96" i="3"/>
  <c r="D90" i="3"/>
  <c r="E96" i="2"/>
  <c r="E97" i="2"/>
  <c r="E98" i="2"/>
  <c r="E99" i="2"/>
  <c r="E100" i="2"/>
  <c r="E95" i="2"/>
  <c r="D90" i="2"/>
  <c r="D91" i="2"/>
  <c r="D92" i="2"/>
  <c r="D93" i="2"/>
  <c r="D94" i="2"/>
  <c r="D95" i="2"/>
  <c r="D89" i="2"/>
  <c r="E168" i="1"/>
  <c r="E169" i="1"/>
  <c r="E170" i="1"/>
  <c r="E171" i="1"/>
  <c r="E167" i="1"/>
  <c r="K153" i="1"/>
  <c r="K154" i="1"/>
  <c r="K155" i="1"/>
  <c r="K156" i="1"/>
  <c r="K152" i="1"/>
  <c r="E153" i="1"/>
  <c r="E154" i="1"/>
  <c r="E155" i="1"/>
  <c r="E156" i="1"/>
  <c r="E152" i="1"/>
  <c r="D137" i="1"/>
  <c r="D138" i="1"/>
  <c r="D139" i="1"/>
  <c r="D140" i="1"/>
  <c r="D136" i="1"/>
  <c r="D131" i="1"/>
  <c r="D132" i="1"/>
  <c r="D133" i="1"/>
  <c r="D130" i="1"/>
  <c r="D119" i="1"/>
  <c r="D120" i="1"/>
  <c r="D121" i="1"/>
  <c r="D122" i="1"/>
  <c r="D123" i="1"/>
  <c r="D124" i="1"/>
  <c r="D125" i="1"/>
  <c r="D126" i="1"/>
  <c r="D118" i="1"/>
  <c r="E69" i="1"/>
  <c r="F69" i="1"/>
  <c r="G69" i="1"/>
  <c r="H69" i="1"/>
  <c r="I69" i="1"/>
  <c r="J69" i="1"/>
  <c r="K69" i="1"/>
  <c r="L69" i="1"/>
  <c r="M69" i="1"/>
  <c r="N69" i="1"/>
  <c r="O69" i="1"/>
  <c r="E70" i="1"/>
  <c r="F70" i="1"/>
  <c r="G70" i="1"/>
  <c r="H70" i="1"/>
  <c r="I70" i="1"/>
  <c r="J70" i="1"/>
  <c r="K70" i="1"/>
  <c r="L70" i="1"/>
  <c r="M70" i="1"/>
  <c r="N70" i="1"/>
  <c r="O70" i="1"/>
  <c r="E71" i="1"/>
  <c r="F71" i="1"/>
  <c r="G71" i="1"/>
  <c r="H71" i="1"/>
  <c r="I71" i="1"/>
  <c r="J71" i="1"/>
  <c r="K71" i="1"/>
  <c r="L71" i="1"/>
  <c r="M71" i="1"/>
  <c r="N71" i="1"/>
  <c r="O71" i="1"/>
  <c r="E72" i="1"/>
  <c r="F72" i="1"/>
  <c r="G72" i="1"/>
  <c r="H72" i="1"/>
  <c r="I72" i="1"/>
  <c r="J72" i="1"/>
  <c r="K72" i="1"/>
  <c r="L72" i="1"/>
  <c r="M72" i="1"/>
  <c r="N72" i="1"/>
  <c r="O72" i="1"/>
  <c r="E73" i="1"/>
  <c r="F73" i="1"/>
  <c r="G73" i="1"/>
  <c r="H73" i="1"/>
  <c r="I73" i="1"/>
  <c r="J73" i="1"/>
  <c r="K73" i="1"/>
  <c r="L73" i="1"/>
  <c r="M73" i="1"/>
  <c r="N73" i="1"/>
  <c r="O73" i="1"/>
  <c r="E74" i="1"/>
  <c r="F74" i="1"/>
  <c r="G74" i="1"/>
  <c r="H74" i="1"/>
  <c r="I74" i="1"/>
  <c r="J74" i="1"/>
  <c r="K74" i="1"/>
  <c r="L74" i="1"/>
  <c r="M74" i="1"/>
  <c r="N74" i="1"/>
  <c r="O74" i="1"/>
  <c r="E75" i="1"/>
  <c r="F75" i="1"/>
  <c r="G75" i="1"/>
  <c r="H75" i="1"/>
  <c r="I75" i="1"/>
  <c r="J75" i="1"/>
  <c r="K75" i="1"/>
  <c r="L75" i="1"/>
  <c r="M75" i="1"/>
  <c r="N75" i="1"/>
  <c r="O75" i="1"/>
  <c r="E76" i="1"/>
  <c r="F76" i="1"/>
  <c r="G76" i="1"/>
  <c r="H76" i="1"/>
  <c r="I76" i="1"/>
  <c r="J76" i="1"/>
  <c r="K76" i="1"/>
  <c r="L76" i="1"/>
  <c r="M76" i="1"/>
  <c r="N76" i="1"/>
  <c r="O76" i="1"/>
  <c r="E77" i="1"/>
  <c r="F77" i="1"/>
  <c r="G77" i="1"/>
  <c r="H77" i="1"/>
  <c r="I77" i="1"/>
  <c r="J77" i="1"/>
  <c r="K77" i="1"/>
  <c r="L77" i="1"/>
  <c r="M77" i="1"/>
  <c r="N77" i="1"/>
  <c r="O77" i="1"/>
  <c r="E78" i="1"/>
  <c r="F78" i="1"/>
  <c r="G78" i="1"/>
  <c r="H78" i="1"/>
  <c r="I78" i="1"/>
  <c r="J78" i="1"/>
  <c r="K78" i="1"/>
  <c r="L78" i="1"/>
  <c r="M78" i="1"/>
  <c r="N78" i="1"/>
  <c r="O78" i="1"/>
  <c r="D70" i="1"/>
  <c r="D71" i="1"/>
  <c r="D72" i="1"/>
  <c r="D73" i="1"/>
  <c r="D74" i="1"/>
  <c r="D75" i="1"/>
  <c r="D76" i="1"/>
  <c r="D77" i="1"/>
  <c r="D78" i="1"/>
  <c r="D69" i="1"/>
  <c r="I54" i="1"/>
  <c r="H54" i="1"/>
  <c r="G54" i="1"/>
  <c r="F54" i="1"/>
  <c r="E54" i="1"/>
  <c r="I53" i="1"/>
  <c r="H53" i="1"/>
  <c r="G53" i="1"/>
  <c r="F53" i="1"/>
  <c r="E53" i="1"/>
  <c r="I52" i="1"/>
  <c r="H52" i="1"/>
  <c r="G52" i="1"/>
  <c r="F52" i="1"/>
  <c r="E52" i="1"/>
  <c r="I51" i="1"/>
  <c r="H51" i="1"/>
  <c r="G51" i="1"/>
  <c r="F51" i="1"/>
  <c r="E51" i="1"/>
  <c r="K50" i="1"/>
  <c r="J50" i="1"/>
  <c r="I50" i="1"/>
  <c r="H50" i="1"/>
  <c r="G50" i="1"/>
  <c r="F50" i="1"/>
  <c r="E50" i="1"/>
  <c r="D50" i="1"/>
  <c r="K49" i="1"/>
  <c r="J49" i="1"/>
  <c r="I49" i="1"/>
  <c r="H49" i="1"/>
  <c r="G49" i="1"/>
  <c r="F49" i="1"/>
  <c r="E49" i="1"/>
  <c r="D49" i="1"/>
  <c r="K48" i="1"/>
  <c r="J48" i="1"/>
  <c r="D48" i="1"/>
  <c r="K47" i="1"/>
  <c r="J47" i="1"/>
  <c r="D47" i="1"/>
  <c r="K46" i="1"/>
  <c r="J46" i="1"/>
  <c r="D46" i="1"/>
  <c r="K45" i="1"/>
  <c r="J45" i="1"/>
  <c r="D45" i="1"/>
  <c r="K44" i="1"/>
  <c r="J44" i="1"/>
  <c r="D44" i="1"/>
  <c r="J28" i="1"/>
  <c r="K28" i="1"/>
  <c r="J29" i="1"/>
  <c r="K29" i="1"/>
  <c r="J30" i="1"/>
  <c r="K30" i="1"/>
  <c r="J31" i="1"/>
  <c r="K31" i="1"/>
  <c r="J32" i="1"/>
  <c r="K32" i="1"/>
  <c r="J33" i="1"/>
  <c r="K33" i="1"/>
  <c r="E34" i="1"/>
  <c r="F34" i="1"/>
  <c r="G34" i="1"/>
  <c r="H34" i="1"/>
  <c r="I34" i="1"/>
  <c r="E35" i="1"/>
  <c r="F35" i="1"/>
  <c r="G35" i="1"/>
  <c r="H35" i="1"/>
  <c r="I35" i="1"/>
  <c r="E36" i="1"/>
  <c r="F36" i="1"/>
  <c r="G36" i="1"/>
  <c r="H36" i="1"/>
  <c r="I36" i="1"/>
  <c r="E37" i="1"/>
  <c r="F37" i="1"/>
  <c r="G37" i="1"/>
  <c r="H37" i="1"/>
  <c r="I37" i="1"/>
  <c r="E38" i="1"/>
  <c r="F38" i="1"/>
  <c r="G38" i="1"/>
  <c r="H38" i="1"/>
  <c r="I38" i="1"/>
  <c r="E33" i="1"/>
  <c r="F33" i="1"/>
  <c r="G33" i="1"/>
  <c r="H33" i="1"/>
  <c r="I33" i="1"/>
  <c r="J34" i="1"/>
  <c r="K34" i="1"/>
  <c r="D29" i="1"/>
  <c r="D30" i="1"/>
  <c r="D31" i="1"/>
  <c r="D32" i="1"/>
  <c r="D33" i="1"/>
  <c r="D34" i="1"/>
  <c r="D28" i="1"/>
  <c r="C6" i="24"/>
  <c r="C5" i="24"/>
  <c r="C4" i="24"/>
  <c r="C3" i="24"/>
  <c r="C2" i="24"/>
  <c r="L1" i="24"/>
  <c r="E179" i="5"/>
  <c r="E180" i="5"/>
  <c r="E181" i="5"/>
  <c r="E182" i="5"/>
  <c r="E178" i="5"/>
  <c r="K166" i="5"/>
  <c r="K167" i="5"/>
  <c r="K168" i="5"/>
  <c r="K169" i="5"/>
  <c r="K165" i="5"/>
  <c r="E166" i="5"/>
  <c r="E167" i="5"/>
  <c r="E168" i="5"/>
  <c r="E169" i="5"/>
  <c r="E165" i="5"/>
  <c r="D149" i="5"/>
  <c r="D150" i="5"/>
  <c r="D151" i="5"/>
  <c r="D152" i="5"/>
  <c r="D148" i="5"/>
  <c r="D143" i="5"/>
  <c r="D144" i="5"/>
  <c r="D145" i="5"/>
  <c r="D142" i="5"/>
  <c r="D131" i="5"/>
  <c r="D132" i="5"/>
  <c r="D133" i="5"/>
  <c r="D134" i="5"/>
  <c r="D135" i="5"/>
  <c r="D136" i="5"/>
  <c r="D137" i="5"/>
  <c r="D138" i="5"/>
  <c r="D130" i="5"/>
  <c r="D122" i="5"/>
  <c r="D123" i="5"/>
  <c r="D124" i="5"/>
  <c r="D125" i="5"/>
  <c r="D126" i="5"/>
  <c r="D127" i="5"/>
  <c r="D121" i="5"/>
  <c r="E70" i="5"/>
  <c r="F70" i="5"/>
  <c r="G70" i="5"/>
  <c r="H70" i="5"/>
  <c r="I70" i="5"/>
  <c r="J70" i="5"/>
  <c r="K70" i="5"/>
  <c r="L70" i="5"/>
  <c r="M70" i="5"/>
  <c r="N70" i="5"/>
  <c r="O70" i="5"/>
  <c r="E71" i="5"/>
  <c r="F71" i="5"/>
  <c r="G71" i="5"/>
  <c r="H71" i="5"/>
  <c r="I71" i="5"/>
  <c r="J71" i="5"/>
  <c r="K71" i="5"/>
  <c r="L71" i="5"/>
  <c r="M71" i="5"/>
  <c r="N71" i="5"/>
  <c r="O71" i="5"/>
  <c r="E72" i="5"/>
  <c r="F72" i="5"/>
  <c r="G72" i="5"/>
  <c r="H72" i="5"/>
  <c r="I72" i="5"/>
  <c r="J72" i="5"/>
  <c r="K72" i="5"/>
  <c r="L72" i="5"/>
  <c r="M72" i="5"/>
  <c r="N72" i="5"/>
  <c r="O72" i="5"/>
  <c r="E73" i="5"/>
  <c r="F73" i="5"/>
  <c r="G73" i="5"/>
  <c r="H73" i="5"/>
  <c r="I73" i="5"/>
  <c r="J73" i="5"/>
  <c r="K73" i="5"/>
  <c r="L73" i="5"/>
  <c r="M73" i="5"/>
  <c r="N73" i="5"/>
  <c r="O73" i="5"/>
  <c r="E74" i="5"/>
  <c r="F74" i="5"/>
  <c r="G74" i="5"/>
  <c r="H74" i="5"/>
  <c r="I74" i="5"/>
  <c r="J74" i="5"/>
  <c r="K74" i="5"/>
  <c r="L74" i="5"/>
  <c r="M74" i="5"/>
  <c r="N74" i="5"/>
  <c r="O74" i="5"/>
  <c r="E75" i="5"/>
  <c r="F75" i="5"/>
  <c r="G75" i="5"/>
  <c r="H75" i="5"/>
  <c r="I75" i="5"/>
  <c r="J75" i="5"/>
  <c r="K75" i="5"/>
  <c r="L75" i="5"/>
  <c r="M75" i="5"/>
  <c r="N75" i="5"/>
  <c r="O75" i="5"/>
  <c r="E76" i="5"/>
  <c r="F76" i="5"/>
  <c r="G76" i="5"/>
  <c r="H76" i="5"/>
  <c r="I76" i="5"/>
  <c r="J76" i="5"/>
  <c r="K76" i="5"/>
  <c r="L76" i="5"/>
  <c r="M76" i="5"/>
  <c r="N76" i="5"/>
  <c r="O76" i="5"/>
  <c r="E77" i="5"/>
  <c r="F77" i="5"/>
  <c r="G77" i="5"/>
  <c r="H77" i="5"/>
  <c r="I77" i="5"/>
  <c r="J77" i="5"/>
  <c r="K77" i="5"/>
  <c r="L77" i="5"/>
  <c r="M77" i="5"/>
  <c r="N77" i="5"/>
  <c r="O77" i="5"/>
  <c r="E78" i="5"/>
  <c r="F78" i="5"/>
  <c r="G78" i="5"/>
  <c r="H78" i="5"/>
  <c r="I78" i="5"/>
  <c r="J78" i="5"/>
  <c r="K78" i="5"/>
  <c r="L78" i="5"/>
  <c r="M78" i="5"/>
  <c r="N78" i="5"/>
  <c r="O78" i="5"/>
  <c r="E79" i="5"/>
  <c r="F79" i="5"/>
  <c r="G79" i="5"/>
  <c r="H79" i="5"/>
  <c r="I79" i="5"/>
  <c r="J79" i="5"/>
  <c r="K79" i="5"/>
  <c r="L79" i="5"/>
  <c r="M79" i="5"/>
  <c r="N79" i="5"/>
  <c r="O79" i="5"/>
  <c r="D71" i="5"/>
  <c r="D72" i="5"/>
  <c r="D73" i="5"/>
  <c r="D74" i="5"/>
  <c r="D75" i="5"/>
  <c r="D76" i="5"/>
  <c r="D77" i="5"/>
  <c r="D78" i="5"/>
  <c r="D79" i="5"/>
  <c r="D70" i="5"/>
  <c r="H55" i="5"/>
  <c r="G55" i="5"/>
  <c r="F55" i="5"/>
  <c r="E55" i="5"/>
  <c r="H54" i="5"/>
  <c r="G54" i="5"/>
  <c r="F54" i="5"/>
  <c r="E54" i="5"/>
  <c r="H53" i="5"/>
  <c r="G53" i="5"/>
  <c r="F53" i="5"/>
  <c r="E53" i="5"/>
  <c r="H52" i="5"/>
  <c r="G52" i="5"/>
  <c r="F52" i="5"/>
  <c r="E52" i="5"/>
  <c r="H51" i="5"/>
  <c r="G51" i="5"/>
  <c r="F51" i="5"/>
  <c r="E51" i="5"/>
  <c r="J50" i="5"/>
  <c r="I50" i="5"/>
  <c r="H50" i="5"/>
  <c r="G50" i="5"/>
  <c r="F50" i="5"/>
  <c r="E50" i="5"/>
  <c r="D50" i="5"/>
  <c r="J49" i="5"/>
  <c r="I49" i="5"/>
  <c r="H49" i="5"/>
  <c r="G49" i="5"/>
  <c r="F49" i="5"/>
  <c r="E49" i="5"/>
  <c r="D49" i="5"/>
  <c r="J48" i="5"/>
  <c r="I48" i="5"/>
  <c r="H48" i="5"/>
  <c r="G48" i="5"/>
  <c r="F48" i="5"/>
  <c r="E48" i="5"/>
  <c r="D48" i="5"/>
  <c r="J47" i="5"/>
  <c r="I47" i="5"/>
  <c r="D47" i="5"/>
  <c r="J46" i="5"/>
  <c r="I46" i="5"/>
  <c r="D46" i="5"/>
  <c r="J45" i="5"/>
  <c r="I45" i="5"/>
  <c r="D45" i="5"/>
  <c r="J44" i="5"/>
  <c r="I44" i="5"/>
  <c r="D44" i="5"/>
  <c r="I27" i="5"/>
  <c r="J27" i="5"/>
  <c r="I28" i="5"/>
  <c r="J28" i="5"/>
  <c r="I29" i="5"/>
  <c r="J29" i="5"/>
  <c r="I30" i="5"/>
  <c r="J30" i="5"/>
  <c r="I31" i="5"/>
  <c r="J31" i="5"/>
  <c r="I32" i="5"/>
  <c r="J32" i="5"/>
  <c r="E32" i="5"/>
  <c r="F32" i="5"/>
  <c r="G32" i="5"/>
  <c r="H32" i="5"/>
  <c r="E33" i="5"/>
  <c r="F33" i="5"/>
  <c r="G33" i="5"/>
  <c r="H33" i="5"/>
  <c r="E34" i="5"/>
  <c r="F34" i="5"/>
  <c r="G34" i="5"/>
  <c r="H34" i="5"/>
  <c r="E35" i="5"/>
  <c r="F35" i="5"/>
  <c r="G35" i="5"/>
  <c r="H35" i="5"/>
  <c r="E36" i="5"/>
  <c r="F36" i="5"/>
  <c r="G36" i="5"/>
  <c r="H36" i="5"/>
  <c r="E37" i="5"/>
  <c r="F37" i="5"/>
  <c r="G37" i="5"/>
  <c r="H37" i="5"/>
  <c r="E38" i="5"/>
  <c r="F38" i="5"/>
  <c r="G38" i="5"/>
  <c r="H38" i="5"/>
  <c r="E31" i="5"/>
  <c r="F31" i="5"/>
  <c r="G31" i="5"/>
  <c r="H31" i="5"/>
  <c r="I33" i="5"/>
  <c r="J33" i="5"/>
  <c r="D28" i="5"/>
  <c r="D29" i="5"/>
  <c r="D30" i="5"/>
  <c r="D31" i="5"/>
  <c r="D32" i="5"/>
  <c r="D33" i="5"/>
  <c r="D27" i="5"/>
  <c r="C6" i="23"/>
  <c r="C5" i="23"/>
  <c r="C4" i="23"/>
  <c r="C3" i="23"/>
  <c r="C2" i="23"/>
  <c r="L1" i="23"/>
  <c r="E182" i="4"/>
  <c r="E183" i="4"/>
  <c r="E184" i="4"/>
  <c r="E185" i="4"/>
  <c r="E181" i="4"/>
  <c r="K167" i="4"/>
  <c r="K168" i="4"/>
  <c r="K169" i="4"/>
  <c r="K170" i="4"/>
  <c r="K166" i="4"/>
  <c r="E167" i="4"/>
  <c r="E168" i="4"/>
  <c r="E169" i="4"/>
  <c r="E170" i="4"/>
  <c r="E166" i="4"/>
  <c r="D150" i="4"/>
  <c r="D151" i="4"/>
  <c r="D152" i="4"/>
  <c r="D153" i="4"/>
  <c r="D149" i="4"/>
  <c r="D144" i="4"/>
  <c r="D145" i="4"/>
  <c r="D146" i="4"/>
  <c r="D143" i="4"/>
  <c r="D132" i="4"/>
  <c r="D133" i="4"/>
  <c r="D134" i="4"/>
  <c r="D135" i="4"/>
  <c r="D136" i="4"/>
  <c r="D137" i="4"/>
  <c r="D138" i="4"/>
  <c r="D139" i="4"/>
  <c r="D131" i="4"/>
  <c r="D123" i="4"/>
  <c r="D124" i="4"/>
  <c r="D125" i="4"/>
  <c r="D126" i="4"/>
  <c r="D127" i="4"/>
  <c r="D128" i="4"/>
  <c r="D122" i="4"/>
  <c r="E70" i="4"/>
  <c r="F70" i="4"/>
  <c r="G70" i="4"/>
  <c r="H70" i="4"/>
  <c r="I70" i="4"/>
  <c r="J70" i="4"/>
  <c r="K70" i="4"/>
  <c r="L70" i="4"/>
  <c r="M70" i="4"/>
  <c r="N70" i="4"/>
  <c r="O70" i="4"/>
  <c r="E71" i="4"/>
  <c r="F71" i="4"/>
  <c r="G71" i="4"/>
  <c r="H71" i="4"/>
  <c r="I71" i="4"/>
  <c r="J71" i="4"/>
  <c r="K71" i="4"/>
  <c r="L71" i="4"/>
  <c r="M71" i="4"/>
  <c r="N71" i="4"/>
  <c r="O71" i="4"/>
  <c r="E72" i="4"/>
  <c r="F72" i="4"/>
  <c r="G72" i="4"/>
  <c r="H72" i="4"/>
  <c r="I72" i="4"/>
  <c r="J72" i="4"/>
  <c r="K72" i="4"/>
  <c r="L72" i="4"/>
  <c r="M72" i="4"/>
  <c r="N72" i="4"/>
  <c r="O72" i="4"/>
  <c r="E73" i="4"/>
  <c r="F73" i="4"/>
  <c r="G73" i="4"/>
  <c r="H73" i="4"/>
  <c r="I73" i="4"/>
  <c r="J73" i="4"/>
  <c r="K73" i="4"/>
  <c r="L73" i="4"/>
  <c r="M73" i="4"/>
  <c r="N73" i="4"/>
  <c r="O73" i="4"/>
  <c r="E74" i="4"/>
  <c r="F74" i="4"/>
  <c r="G74" i="4"/>
  <c r="H74" i="4"/>
  <c r="I74" i="4"/>
  <c r="J74" i="4"/>
  <c r="K74" i="4"/>
  <c r="L74" i="4"/>
  <c r="M74" i="4"/>
  <c r="N74" i="4"/>
  <c r="O74" i="4"/>
  <c r="E75" i="4"/>
  <c r="F75" i="4"/>
  <c r="G75" i="4"/>
  <c r="H75" i="4"/>
  <c r="I75" i="4"/>
  <c r="J75" i="4"/>
  <c r="K75" i="4"/>
  <c r="L75" i="4"/>
  <c r="M75" i="4"/>
  <c r="N75" i="4"/>
  <c r="O75" i="4"/>
  <c r="E76" i="4"/>
  <c r="F76" i="4"/>
  <c r="G76" i="4"/>
  <c r="H76" i="4"/>
  <c r="I76" i="4"/>
  <c r="J76" i="4"/>
  <c r="K76" i="4"/>
  <c r="L76" i="4"/>
  <c r="M76" i="4"/>
  <c r="N76" i="4"/>
  <c r="O76" i="4"/>
  <c r="E77" i="4"/>
  <c r="F77" i="4"/>
  <c r="G77" i="4"/>
  <c r="H77" i="4"/>
  <c r="I77" i="4"/>
  <c r="J77" i="4"/>
  <c r="K77" i="4"/>
  <c r="L77" i="4"/>
  <c r="M77" i="4"/>
  <c r="N77" i="4"/>
  <c r="O77" i="4"/>
  <c r="E78" i="4"/>
  <c r="F78" i="4"/>
  <c r="G78" i="4"/>
  <c r="H78" i="4"/>
  <c r="I78" i="4"/>
  <c r="J78" i="4"/>
  <c r="K78" i="4"/>
  <c r="L78" i="4"/>
  <c r="M78" i="4"/>
  <c r="N78" i="4"/>
  <c r="O78" i="4"/>
  <c r="E79" i="4"/>
  <c r="F79" i="4"/>
  <c r="G79" i="4"/>
  <c r="H79" i="4"/>
  <c r="I79" i="4"/>
  <c r="J79" i="4"/>
  <c r="K79" i="4"/>
  <c r="L79" i="4"/>
  <c r="M79" i="4"/>
  <c r="N79" i="4"/>
  <c r="O79" i="4"/>
  <c r="D71" i="4"/>
  <c r="D72" i="4"/>
  <c r="D73" i="4"/>
  <c r="D74" i="4"/>
  <c r="D75" i="4"/>
  <c r="D76" i="4"/>
  <c r="D77" i="4"/>
  <c r="D78" i="4"/>
  <c r="D79" i="4"/>
  <c r="D70" i="4"/>
  <c r="I55" i="4"/>
  <c r="H55" i="4"/>
  <c r="G55" i="4"/>
  <c r="F55" i="4"/>
  <c r="E55" i="4"/>
  <c r="I54" i="4"/>
  <c r="H54" i="4"/>
  <c r="G54" i="4"/>
  <c r="F54" i="4"/>
  <c r="E54" i="4"/>
  <c r="I53" i="4"/>
  <c r="H53" i="4"/>
  <c r="G53" i="4"/>
  <c r="F53" i="4"/>
  <c r="E53" i="4"/>
  <c r="I52" i="4"/>
  <c r="H52" i="4"/>
  <c r="G52" i="4"/>
  <c r="F52" i="4"/>
  <c r="E52" i="4"/>
  <c r="I51" i="4"/>
  <c r="H51" i="4"/>
  <c r="G51" i="4"/>
  <c r="F51" i="4"/>
  <c r="E51" i="4"/>
  <c r="K50" i="4"/>
  <c r="J50" i="4"/>
  <c r="I50" i="4"/>
  <c r="H50" i="4"/>
  <c r="G50" i="4"/>
  <c r="F50" i="4"/>
  <c r="E50" i="4"/>
  <c r="D50" i="4"/>
  <c r="K49" i="4"/>
  <c r="J49" i="4"/>
  <c r="I49" i="4"/>
  <c r="H49" i="4"/>
  <c r="G49" i="4"/>
  <c r="F49" i="4"/>
  <c r="E49" i="4"/>
  <c r="D49" i="4"/>
  <c r="K48" i="4"/>
  <c r="J48" i="4"/>
  <c r="I48" i="4"/>
  <c r="H48" i="4"/>
  <c r="G48" i="4"/>
  <c r="F48" i="4"/>
  <c r="E48" i="4"/>
  <c r="D48" i="4"/>
  <c r="K47" i="4"/>
  <c r="J47" i="4"/>
  <c r="D47" i="4"/>
  <c r="K46" i="4"/>
  <c r="J46" i="4"/>
  <c r="D46" i="4"/>
  <c r="K45" i="4"/>
  <c r="J45" i="4"/>
  <c r="D45" i="4"/>
  <c r="K44" i="4"/>
  <c r="J44" i="4"/>
  <c r="D44" i="4"/>
  <c r="J27" i="4"/>
  <c r="K27" i="4"/>
  <c r="J28" i="4"/>
  <c r="K28" i="4"/>
  <c r="J29" i="4"/>
  <c r="K29" i="4"/>
  <c r="J30" i="4"/>
  <c r="K30" i="4"/>
  <c r="J31" i="4"/>
  <c r="K31" i="4"/>
  <c r="J32" i="4"/>
  <c r="K32" i="4"/>
  <c r="E32" i="4"/>
  <c r="F32" i="4"/>
  <c r="G32" i="4"/>
  <c r="H32" i="4"/>
  <c r="I32" i="4"/>
  <c r="E33" i="4"/>
  <c r="F33" i="4"/>
  <c r="G33" i="4"/>
  <c r="H33" i="4"/>
  <c r="I33" i="4"/>
  <c r="E34" i="4"/>
  <c r="F34" i="4"/>
  <c r="G34" i="4"/>
  <c r="H34" i="4"/>
  <c r="I34" i="4"/>
  <c r="E35" i="4"/>
  <c r="F35" i="4"/>
  <c r="G35" i="4"/>
  <c r="H35" i="4"/>
  <c r="I35" i="4"/>
  <c r="E36" i="4"/>
  <c r="F36" i="4"/>
  <c r="G36" i="4"/>
  <c r="H36" i="4"/>
  <c r="I36" i="4"/>
  <c r="E37" i="4"/>
  <c r="F37" i="4"/>
  <c r="G37" i="4"/>
  <c r="H37" i="4"/>
  <c r="I37" i="4"/>
  <c r="E38" i="4"/>
  <c r="F38" i="4"/>
  <c r="G38" i="4"/>
  <c r="H38" i="4"/>
  <c r="I38" i="4"/>
  <c r="E31" i="4"/>
  <c r="F31" i="4"/>
  <c r="G31" i="4"/>
  <c r="H31" i="4"/>
  <c r="I31" i="4"/>
  <c r="J33" i="4"/>
  <c r="K33" i="4"/>
  <c r="D28" i="4"/>
  <c r="D29" i="4"/>
  <c r="D30" i="4"/>
  <c r="D31" i="4"/>
  <c r="D32" i="4"/>
  <c r="D33" i="4"/>
  <c r="D27" i="4"/>
  <c r="C6" i="22"/>
  <c r="C5" i="22"/>
  <c r="C4" i="22"/>
  <c r="C3" i="22"/>
  <c r="C2" i="22"/>
  <c r="L1" i="22"/>
  <c r="E169" i="3"/>
  <c r="E170" i="3"/>
  <c r="E171" i="3"/>
  <c r="E172" i="3"/>
  <c r="E168" i="3"/>
  <c r="K154" i="3"/>
  <c r="K155" i="3"/>
  <c r="K156" i="3"/>
  <c r="K157" i="3"/>
  <c r="K153" i="3"/>
  <c r="E154" i="3"/>
  <c r="E155" i="3"/>
  <c r="E156" i="3"/>
  <c r="E157" i="3"/>
  <c r="E153" i="3"/>
  <c r="D137" i="3"/>
  <c r="D138" i="3"/>
  <c r="D139" i="3"/>
  <c r="D140" i="3"/>
  <c r="D136" i="3"/>
  <c r="D131" i="3"/>
  <c r="D132" i="3"/>
  <c r="D133" i="3"/>
  <c r="D130" i="3"/>
  <c r="D119" i="3"/>
  <c r="D120" i="3"/>
  <c r="D121" i="3"/>
  <c r="D122" i="3"/>
  <c r="D123" i="3"/>
  <c r="D124" i="3"/>
  <c r="D125" i="3"/>
  <c r="D126" i="3"/>
  <c r="D118" i="3"/>
  <c r="D110" i="3"/>
  <c r="D111" i="3"/>
  <c r="D112" i="3"/>
  <c r="D113" i="3"/>
  <c r="D114" i="3"/>
  <c r="D115" i="3"/>
  <c r="D109" i="3"/>
  <c r="E71" i="3"/>
  <c r="F71" i="3"/>
  <c r="G71" i="3"/>
  <c r="H71" i="3"/>
  <c r="I71" i="3"/>
  <c r="J71" i="3"/>
  <c r="K71" i="3"/>
  <c r="L71" i="3"/>
  <c r="M71" i="3"/>
  <c r="N71" i="3"/>
  <c r="O71" i="3"/>
  <c r="E72" i="3"/>
  <c r="F72" i="3"/>
  <c r="G72" i="3"/>
  <c r="H72" i="3"/>
  <c r="I72" i="3"/>
  <c r="J72" i="3"/>
  <c r="K72" i="3"/>
  <c r="L72" i="3"/>
  <c r="M72" i="3"/>
  <c r="N72" i="3"/>
  <c r="O72" i="3"/>
  <c r="E73" i="3"/>
  <c r="F73" i="3"/>
  <c r="G73" i="3"/>
  <c r="H73" i="3"/>
  <c r="I73" i="3"/>
  <c r="J73" i="3"/>
  <c r="K73" i="3"/>
  <c r="L73" i="3"/>
  <c r="M73" i="3"/>
  <c r="N73" i="3"/>
  <c r="O73" i="3"/>
  <c r="E74" i="3"/>
  <c r="F74" i="3"/>
  <c r="G74" i="3"/>
  <c r="H74" i="3"/>
  <c r="I74" i="3"/>
  <c r="J74" i="3"/>
  <c r="K74" i="3"/>
  <c r="L74" i="3"/>
  <c r="M74" i="3"/>
  <c r="N74" i="3"/>
  <c r="O74" i="3"/>
  <c r="E75" i="3"/>
  <c r="F75" i="3"/>
  <c r="G75" i="3"/>
  <c r="H75" i="3"/>
  <c r="I75" i="3"/>
  <c r="J75" i="3"/>
  <c r="K75" i="3"/>
  <c r="L75" i="3"/>
  <c r="M75" i="3"/>
  <c r="N75" i="3"/>
  <c r="O75" i="3"/>
  <c r="E76" i="3"/>
  <c r="F76" i="3"/>
  <c r="G76" i="3"/>
  <c r="H76" i="3"/>
  <c r="I76" i="3"/>
  <c r="J76" i="3"/>
  <c r="K76" i="3"/>
  <c r="L76" i="3"/>
  <c r="M76" i="3"/>
  <c r="N76" i="3"/>
  <c r="O76" i="3"/>
  <c r="E77" i="3"/>
  <c r="F77" i="3"/>
  <c r="G77" i="3"/>
  <c r="H77" i="3"/>
  <c r="I77" i="3"/>
  <c r="J77" i="3"/>
  <c r="K77" i="3"/>
  <c r="L77" i="3"/>
  <c r="M77" i="3"/>
  <c r="N77" i="3"/>
  <c r="O77" i="3"/>
  <c r="E78" i="3"/>
  <c r="F78" i="3"/>
  <c r="G78" i="3"/>
  <c r="H78" i="3"/>
  <c r="I78" i="3"/>
  <c r="J78" i="3"/>
  <c r="K78" i="3"/>
  <c r="L78" i="3"/>
  <c r="M78" i="3"/>
  <c r="N78" i="3"/>
  <c r="O78" i="3"/>
  <c r="E79" i="3"/>
  <c r="F79" i="3"/>
  <c r="G79" i="3"/>
  <c r="H79" i="3"/>
  <c r="I79" i="3"/>
  <c r="J79" i="3"/>
  <c r="K79" i="3"/>
  <c r="L79" i="3"/>
  <c r="M79" i="3"/>
  <c r="N79" i="3"/>
  <c r="O79" i="3"/>
  <c r="E80" i="3"/>
  <c r="F80" i="3"/>
  <c r="G80" i="3"/>
  <c r="H80" i="3"/>
  <c r="I80" i="3"/>
  <c r="J80" i="3"/>
  <c r="K80" i="3"/>
  <c r="L80" i="3"/>
  <c r="M80" i="3"/>
  <c r="N80" i="3"/>
  <c r="O80" i="3"/>
  <c r="D72" i="3"/>
  <c r="D73" i="3"/>
  <c r="D74" i="3"/>
  <c r="D75" i="3"/>
  <c r="D76" i="3"/>
  <c r="D77" i="3"/>
  <c r="D78" i="3"/>
  <c r="D79" i="3"/>
  <c r="D80" i="3"/>
  <c r="D71" i="3"/>
  <c r="I56" i="3"/>
  <c r="H56" i="3"/>
  <c r="G56" i="3"/>
  <c r="F56" i="3"/>
  <c r="E56" i="3"/>
  <c r="I55" i="3"/>
  <c r="H55" i="3"/>
  <c r="G55" i="3"/>
  <c r="F55" i="3"/>
  <c r="E55" i="3"/>
  <c r="I54" i="3"/>
  <c r="H54" i="3"/>
  <c r="G54" i="3"/>
  <c r="F54" i="3"/>
  <c r="E54" i="3"/>
  <c r="I53" i="3"/>
  <c r="H53" i="3"/>
  <c r="G53" i="3"/>
  <c r="F53" i="3"/>
  <c r="E53" i="3"/>
  <c r="I52" i="3"/>
  <c r="H52" i="3"/>
  <c r="G52" i="3"/>
  <c r="F52" i="3"/>
  <c r="E52" i="3"/>
  <c r="K51" i="3"/>
  <c r="J51" i="3"/>
  <c r="I51" i="3"/>
  <c r="H51" i="3"/>
  <c r="G51" i="3"/>
  <c r="F51" i="3"/>
  <c r="E51" i="3"/>
  <c r="D51" i="3"/>
  <c r="K50" i="3"/>
  <c r="J50" i="3"/>
  <c r="D50" i="3"/>
  <c r="K49" i="3"/>
  <c r="J49" i="3"/>
  <c r="D49" i="3"/>
  <c r="K48" i="3"/>
  <c r="J48" i="3"/>
  <c r="D48" i="3"/>
  <c r="K47" i="3"/>
  <c r="J47" i="3"/>
  <c r="D47" i="3"/>
  <c r="K46" i="3"/>
  <c r="J46" i="3"/>
  <c r="D46" i="3"/>
  <c r="K45" i="3"/>
  <c r="J45" i="3"/>
  <c r="D45" i="3"/>
  <c r="J28" i="3"/>
  <c r="K28" i="3"/>
  <c r="J29" i="3"/>
  <c r="K29" i="3"/>
  <c r="J30" i="3"/>
  <c r="K30" i="3"/>
  <c r="J31" i="3"/>
  <c r="K31" i="3"/>
  <c r="J32" i="3"/>
  <c r="K32" i="3"/>
  <c r="J33" i="3"/>
  <c r="K33" i="3"/>
  <c r="E35" i="3"/>
  <c r="F35" i="3"/>
  <c r="G35" i="3"/>
  <c r="H35" i="3"/>
  <c r="I35" i="3"/>
  <c r="E36" i="3"/>
  <c r="F36" i="3"/>
  <c r="G36" i="3"/>
  <c r="H36" i="3"/>
  <c r="I36" i="3"/>
  <c r="E37" i="3"/>
  <c r="F37" i="3"/>
  <c r="G37" i="3"/>
  <c r="H37" i="3"/>
  <c r="I37" i="3"/>
  <c r="E38" i="3"/>
  <c r="F38" i="3"/>
  <c r="G38" i="3"/>
  <c r="H38" i="3"/>
  <c r="I38" i="3"/>
  <c r="E39" i="3"/>
  <c r="F39" i="3"/>
  <c r="G39" i="3"/>
  <c r="H39" i="3"/>
  <c r="I39" i="3"/>
  <c r="E34" i="3"/>
  <c r="F34" i="3"/>
  <c r="G34" i="3"/>
  <c r="H34" i="3"/>
  <c r="I34" i="3"/>
  <c r="J34" i="3"/>
  <c r="K34" i="3"/>
  <c r="D29" i="3"/>
  <c r="D30" i="3"/>
  <c r="D31" i="3"/>
  <c r="D32" i="3"/>
  <c r="D33" i="3"/>
  <c r="D34" i="3"/>
  <c r="D28" i="3"/>
  <c r="C6" i="21"/>
  <c r="C5" i="21"/>
  <c r="C4" i="21"/>
  <c r="C3" i="21"/>
  <c r="C2" i="21"/>
  <c r="L1" i="21"/>
  <c r="E167" i="2"/>
  <c r="E168" i="2"/>
  <c r="E169" i="2"/>
  <c r="E170" i="2"/>
  <c r="E166" i="2"/>
  <c r="K152" i="2"/>
  <c r="K153" i="2"/>
  <c r="K154" i="2"/>
  <c r="K155" i="2"/>
  <c r="K151" i="2"/>
  <c r="E152" i="2"/>
  <c r="E153" i="2"/>
  <c r="E154" i="2"/>
  <c r="E155" i="2"/>
  <c r="E151" i="2"/>
  <c r="D136" i="2"/>
  <c r="D137" i="2"/>
  <c r="D138" i="2"/>
  <c r="D139" i="2"/>
  <c r="D135" i="2"/>
  <c r="D130" i="2"/>
  <c r="D131" i="2"/>
  <c r="D132" i="2"/>
  <c r="D129" i="2"/>
  <c r="D118" i="2"/>
  <c r="D119" i="2"/>
  <c r="D120" i="2"/>
  <c r="D121" i="2"/>
  <c r="D122" i="2"/>
  <c r="D123" i="2"/>
  <c r="D124" i="2"/>
  <c r="D125" i="2"/>
  <c r="D117" i="2"/>
  <c r="D109" i="2"/>
  <c r="D110" i="2"/>
  <c r="D111" i="2"/>
  <c r="D112" i="2"/>
  <c r="D113" i="2"/>
  <c r="D114" i="2"/>
  <c r="D108" i="2"/>
  <c r="E70" i="2"/>
  <c r="F70" i="2"/>
  <c r="G70" i="2"/>
  <c r="H70" i="2"/>
  <c r="I70" i="2"/>
  <c r="J70" i="2"/>
  <c r="K70" i="2"/>
  <c r="L70" i="2"/>
  <c r="M70" i="2"/>
  <c r="N70" i="2"/>
  <c r="O70" i="2"/>
  <c r="E71" i="2"/>
  <c r="F71" i="2"/>
  <c r="G71" i="2"/>
  <c r="H71" i="2"/>
  <c r="I71" i="2"/>
  <c r="J71" i="2"/>
  <c r="K71" i="2"/>
  <c r="L71" i="2"/>
  <c r="M71" i="2"/>
  <c r="N71" i="2"/>
  <c r="O71" i="2"/>
  <c r="E72" i="2"/>
  <c r="F72" i="2"/>
  <c r="G72" i="2"/>
  <c r="H72" i="2"/>
  <c r="I72" i="2"/>
  <c r="J72" i="2"/>
  <c r="K72" i="2"/>
  <c r="L72" i="2"/>
  <c r="M72" i="2"/>
  <c r="N72" i="2"/>
  <c r="O72" i="2"/>
  <c r="E73" i="2"/>
  <c r="F73" i="2"/>
  <c r="G73" i="2"/>
  <c r="H73" i="2"/>
  <c r="I73" i="2"/>
  <c r="J73" i="2"/>
  <c r="K73" i="2"/>
  <c r="L73" i="2"/>
  <c r="M73" i="2"/>
  <c r="N73" i="2"/>
  <c r="O73" i="2"/>
  <c r="E74" i="2"/>
  <c r="F74" i="2"/>
  <c r="G74" i="2"/>
  <c r="H74" i="2"/>
  <c r="I74" i="2"/>
  <c r="J74" i="2"/>
  <c r="K74" i="2"/>
  <c r="L74" i="2"/>
  <c r="M74" i="2"/>
  <c r="N74" i="2"/>
  <c r="O74" i="2"/>
  <c r="E75" i="2"/>
  <c r="F75" i="2"/>
  <c r="G75" i="2"/>
  <c r="H75" i="2"/>
  <c r="I75" i="2"/>
  <c r="J75" i="2"/>
  <c r="K75" i="2"/>
  <c r="L75" i="2"/>
  <c r="M75" i="2"/>
  <c r="N75" i="2"/>
  <c r="O75" i="2"/>
  <c r="E76" i="2"/>
  <c r="F76" i="2"/>
  <c r="G76" i="2"/>
  <c r="H76" i="2"/>
  <c r="I76" i="2"/>
  <c r="J76" i="2"/>
  <c r="K76" i="2"/>
  <c r="L76" i="2"/>
  <c r="M76" i="2"/>
  <c r="N76" i="2"/>
  <c r="O76" i="2"/>
  <c r="E77" i="2"/>
  <c r="F77" i="2"/>
  <c r="G77" i="2"/>
  <c r="H77" i="2"/>
  <c r="I77" i="2"/>
  <c r="J77" i="2"/>
  <c r="K77" i="2"/>
  <c r="L77" i="2"/>
  <c r="M77" i="2"/>
  <c r="N77" i="2"/>
  <c r="O77" i="2"/>
  <c r="E78" i="2"/>
  <c r="F78" i="2"/>
  <c r="G78" i="2"/>
  <c r="H78" i="2"/>
  <c r="I78" i="2"/>
  <c r="J78" i="2"/>
  <c r="K78" i="2"/>
  <c r="L78" i="2"/>
  <c r="M78" i="2"/>
  <c r="N78" i="2"/>
  <c r="O78" i="2"/>
  <c r="E79" i="2"/>
  <c r="F79" i="2"/>
  <c r="G79" i="2"/>
  <c r="H79" i="2"/>
  <c r="I79" i="2"/>
  <c r="J79" i="2"/>
  <c r="K79" i="2"/>
  <c r="L79" i="2"/>
  <c r="M79" i="2"/>
  <c r="N79" i="2"/>
  <c r="O79" i="2"/>
  <c r="D71" i="2"/>
  <c r="D72" i="2"/>
  <c r="D73" i="2"/>
  <c r="D74" i="2"/>
  <c r="D75" i="2"/>
  <c r="D76" i="2"/>
  <c r="D77" i="2"/>
  <c r="D78" i="2"/>
  <c r="D79" i="2"/>
  <c r="D70" i="2"/>
  <c r="I55" i="2"/>
  <c r="H55" i="2"/>
  <c r="G55" i="2"/>
  <c r="F55" i="2"/>
  <c r="E55" i="2"/>
  <c r="I54" i="2"/>
  <c r="H54" i="2"/>
  <c r="G54" i="2"/>
  <c r="F54" i="2"/>
  <c r="E54" i="2"/>
  <c r="I53" i="2"/>
  <c r="H53" i="2"/>
  <c r="G53" i="2"/>
  <c r="F53" i="2"/>
  <c r="E53" i="2"/>
  <c r="I52" i="2"/>
  <c r="H52" i="2"/>
  <c r="G52" i="2"/>
  <c r="F52" i="2"/>
  <c r="E52" i="2"/>
  <c r="I51" i="2"/>
  <c r="H51" i="2"/>
  <c r="G51" i="2"/>
  <c r="F51" i="2"/>
  <c r="E51" i="2"/>
  <c r="K50" i="2"/>
  <c r="J50" i="2"/>
  <c r="I50" i="2"/>
  <c r="H50" i="2"/>
  <c r="G50" i="2"/>
  <c r="F50" i="2"/>
  <c r="E50" i="2"/>
  <c r="D50" i="2"/>
  <c r="K49" i="2"/>
  <c r="J49" i="2"/>
  <c r="D49" i="2"/>
  <c r="K48" i="2"/>
  <c r="J48" i="2"/>
  <c r="D48" i="2"/>
  <c r="K47" i="2"/>
  <c r="J47" i="2"/>
  <c r="D47" i="2"/>
  <c r="K46" i="2"/>
  <c r="J46" i="2"/>
  <c r="D46" i="2"/>
  <c r="K45" i="2"/>
  <c r="J45" i="2"/>
  <c r="D45" i="2"/>
  <c r="K44" i="2"/>
  <c r="J44" i="2"/>
  <c r="D44" i="2"/>
  <c r="J27" i="2"/>
  <c r="K27" i="2"/>
  <c r="J28" i="2"/>
  <c r="K28" i="2"/>
  <c r="J29" i="2"/>
  <c r="K29" i="2"/>
  <c r="J30" i="2"/>
  <c r="K30" i="2"/>
  <c r="J31" i="2"/>
  <c r="K31" i="2"/>
  <c r="J32" i="2"/>
  <c r="K32" i="2"/>
  <c r="E34" i="2"/>
  <c r="F34" i="2"/>
  <c r="G34" i="2"/>
  <c r="H34" i="2"/>
  <c r="I34" i="2"/>
  <c r="E35" i="2"/>
  <c r="F35" i="2"/>
  <c r="G35" i="2"/>
  <c r="H35" i="2"/>
  <c r="I35" i="2"/>
  <c r="E36" i="2"/>
  <c r="F36" i="2"/>
  <c r="G36" i="2"/>
  <c r="H36" i="2"/>
  <c r="I36" i="2"/>
  <c r="E37" i="2"/>
  <c r="F37" i="2"/>
  <c r="G37" i="2"/>
  <c r="H37" i="2"/>
  <c r="I37" i="2"/>
  <c r="E38" i="2"/>
  <c r="F38" i="2"/>
  <c r="G38" i="2"/>
  <c r="H38" i="2"/>
  <c r="I38" i="2"/>
  <c r="E33" i="2"/>
  <c r="F33" i="2"/>
  <c r="G33" i="2"/>
  <c r="H33" i="2"/>
  <c r="I33" i="2"/>
  <c r="J33" i="2"/>
  <c r="K33" i="2"/>
  <c r="D28" i="2"/>
  <c r="D29" i="2"/>
  <c r="D30" i="2"/>
  <c r="D31" i="2"/>
  <c r="D32" i="2"/>
  <c r="D33" i="2"/>
  <c r="D27" i="2"/>
  <c r="C6" i="18"/>
  <c r="C5" i="18"/>
  <c r="C4" i="18"/>
  <c r="C3" i="18"/>
  <c r="C2" i="18"/>
  <c r="L1" i="18"/>
  <c r="C3" i="1"/>
  <c r="C4" i="1"/>
  <c r="C5" i="1"/>
  <c r="C6" i="1"/>
  <c r="C3" i="5"/>
  <c r="C4" i="5"/>
  <c r="C5" i="5"/>
  <c r="C6" i="5"/>
  <c r="C3" i="4"/>
  <c r="C4" i="4"/>
  <c r="C5" i="4"/>
  <c r="C6" i="4"/>
  <c r="C3" i="3"/>
  <c r="C4" i="3"/>
  <c r="C5" i="3"/>
  <c r="C6" i="3"/>
  <c r="C3" i="2"/>
  <c r="C4" i="2"/>
  <c r="C5" i="2"/>
  <c r="C6" i="2"/>
  <c r="P1" i="7"/>
  <c r="G1" i="1"/>
  <c r="C2" i="1"/>
  <c r="G1" i="5"/>
  <c r="C2" i="5"/>
  <c r="C2" i="4"/>
  <c r="F1" i="4"/>
  <c r="C2" i="3"/>
  <c r="G1" i="3"/>
  <c r="G1" i="2"/>
  <c r="C2" i="2"/>
  <c r="J11" i="7"/>
  <c r="J10" i="7"/>
  <c r="J12" i="7"/>
  <c r="H14" i="7"/>
</calcChain>
</file>

<file path=xl/sharedStrings.xml><?xml version="1.0" encoding="utf-8"?>
<sst xmlns="http://schemas.openxmlformats.org/spreadsheetml/2006/main" count="4592" uniqueCount="311">
  <si>
    <t>1-4</t>
  </si>
  <si>
    <t>5-9</t>
  </si>
  <si>
    <t>10-14</t>
  </si>
  <si>
    <t>15-19</t>
  </si>
  <si>
    <t>20-29</t>
  </si>
  <si>
    <t>30-49</t>
  </si>
  <si>
    <t>50-74</t>
  </si>
  <si>
    <t>75-99</t>
  </si>
  <si>
    <t>100-149</t>
  </si>
  <si>
    <t>150-199</t>
  </si>
  <si>
    <t>5,5 kg</t>
  </si>
  <si>
    <t>8 kg</t>
  </si>
  <si>
    <t>159 kg</t>
  </si>
  <si>
    <t>* spray test:  ≥ 4 PN-EN ISO 4920</t>
  </si>
  <si>
    <t>200-299</t>
  </si>
  <si>
    <t>`</t>
  </si>
  <si>
    <t>1050 x 1050 mm</t>
  </si>
  <si>
    <t>1.</t>
  </si>
  <si>
    <t>2.</t>
  </si>
  <si>
    <t>10-19</t>
  </si>
  <si>
    <t>50-99</t>
  </si>
  <si>
    <t>100-199</t>
  </si>
  <si>
    <t>3.</t>
  </si>
  <si>
    <t>50</t>
  </si>
  <si>
    <t>10-15</t>
  </si>
  <si>
    <t>Panel</t>
  </si>
  <si>
    <t>1</t>
  </si>
  <si>
    <t>2</t>
  </si>
  <si>
    <t>3</t>
  </si>
  <si>
    <t>4</t>
  </si>
  <si>
    <t>900 x 170 x 170 mm</t>
  </si>
  <si>
    <t>1400 x 800 mm</t>
  </si>
  <si>
    <t>1100 x 170 x 170 mm</t>
  </si>
  <si>
    <t>3500 x 430 x 430 mm</t>
  </si>
  <si>
    <t>1090 x 1090 x 320 mm</t>
  </si>
  <si>
    <t>12,6 kg</t>
  </si>
  <si>
    <t>173 kg</t>
  </si>
  <si>
    <t>200-500</t>
  </si>
  <si>
    <t>200</t>
  </si>
  <si>
    <t>20</t>
  </si>
  <si>
    <t>4.</t>
  </si>
  <si>
    <t>5.</t>
  </si>
  <si>
    <t>25 kg</t>
  </si>
  <si>
    <t>26,5 kg</t>
  </si>
  <si>
    <t>29 kg</t>
  </si>
  <si>
    <t>3700 x 400 x 400 mm</t>
  </si>
  <si>
    <t>35 kg</t>
  </si>
  <si>
    <t>3900 x 400 x 400 mm</t>
  </si>
  <si>
    <t>40 kg</t>
  </si>
  <si>
    <t>42 kg</t>
  </si>
  <si>
    <t>4500 x 450 x 400 mm</t>
  </si>
  <si>
    <t>37 kg</t>
  </si>
  <si>
    <t>-</t>
  </si>
  <si>
    <t>Vat 23%</t>
  </si>
  <si>
    <t xml:space="preserve">Całkowita wartość transakcji brutto: </t>
  </si>
  <si>
    <t>300-500</t>
  </si>
  <si>
    <t>1100 x 1100 mm</t>
  </si>
  <si>
    <t>STRONG PARASOLS PRICE LIST</t>
  </si>
  <si>
    <t>The price list in the editable version is not a binding document, and the information published in the document can not constitute any reason for complaints.</t>
  </si>
  <si>
    <t>Table of contents</t>
  </si>
  <si>
    <t>Sheet</t>
  </si>
  <si>
    <t>STRONG parasol 3 x 3 m</t>
  </si>
  <si>
    <t>STRONG parasol 3,5 x 3,5 m</t>
  </si>
  <si>
    <t>STRONG parasol  4 x 4 m</t>
  </si>
  <si>
    <t>STRONG parasol 5 x 5 m</t>
  </si>
  <si>
    <t>STRONG parasol 5,5 m/8</t>
  </si>
  <si>
    <t>Price calculation - example</t>
  </si>
  <si>
    <t>Net prices,</t>
  </si>
  <si>
    <t>EXW Ostrów Wielkopolski, Poland</t>
  </si>
  <si>
    <t>1. STRONG parasol 3 x 3 m</t>
  </si>
  <si>
    <t>The price applies to the printing that does not pass through the panels. All panels the same.</t>
  </si>
  <si>
    <t>Product specification</t>
  </si>
  <si>
    <t>Type and colour of frame</t>
  </si>
  <si>
    <t>Type of arm</t>
  </si>
  <si>
    <t>Number of arms</t>
  </si>
  <si>
    <t>Mast diameter</t>
  </si>
  <si>
    <t>Opening system</t>
  </si>
  <si>
    <t>Net weight</t>
  </si>
  <si>
    <t>Base</t>
  </si>
  <si>
    <t>Net weight of base</t>
  </si>
  <si>
    <t>Lighting</t>
  </si>
  <si>
    <t xml:space="preserve"> - aluminum
 - white (RAL 9016)*</t>
  </si>
  <si>
    <t>75 mm 
reinforced mast</t>
  </si>
  <si>
    <t>Standard: 
- metal cross base with concrete weights PDUE-B50
Options:
- metal cross base PDUE
- in ground base PDZ</t>
  </si>
  <si>
    <t>Standard: 
- PDUE-B50 - 159 kg
Options:
- PDUE - 8 kg
- PDZ - 5,5 kg</t>
  </si>
  <si>
    <t>As option</t>
  </si>
  <si>
    <t>* also available with black frame (RAL 9005); no additional fee; delivery time extended by 1 week</t>
  </si>
  <si>
    <t>other colours form the RAL palette - price on request</t>
  </si>
  <si>
    <t>VALVE, CANOPY WITH WATERPROOF* (WO) AND WATER RESISTANT** (WD) FINISHING, WITHOUT VALANCE</t>
  </si>
  <si>
    <t>Print</t>
  </si>
  <si>
    <t>Canopy</t>
  </si>
  <si>
    <t>Number of colours</t>
  </si>
  <si>
    <t>Digital transfer</t>
  </si>
  <si>
    <t>Plain</t>
  </si>
  <si>
    <t>Dickson acrylic fabric
260 g/m2</t>
  </si>
  <si>
    <t>Colour sampler***</t>
  </si>
  <si>
    <t>Colour sampler****</t>
  </si>
  <si>
    <t>Number of parasols</t>
  </si>
  <si>
    <r>
      <t xml:space="preserve">VALVE, CANOPY WITH WATERPROOF* (WO) AND WATER RESISTANT** (WD) FINISHING, </t>
    </r>
    <r>
      <rPr>
        <b/>
        <sz val="11"/>
        <color theme="1"/>
        <rFont val="Calibri"/>
        <family val="2"/>
        <charset val="238"/>
        <scheme val="minor"/>
      </rPr>
      <t>WITH VALANCE</t>
    </r>
  </si>
  <si>
    <t>Full colour</t>
  </si>
  <si>
    <t>Hand screen printing</t>
  </si>
  <si>
    <t>Valance</t>
  </si>
  <si>
    <t>Valance and panel</t>
  </si>
  <si>
    <t>* Note:</t>
  </si>
  <si>
    <t xml:space="preserve"> - maximum size of 1 piece of logo/inscription: 0,75 m2</t>
  </si>
  <si>
    <t xml:space="preserve"> - the above additional charge is for hand screen printing of maximum one logo/inscription on each valance and one logo/inscription on each panel</t>
  </si>
  <si>
    <t>ADDITIONAL OPTIONS</t>
  </si>
  <si>
    <t>Rain gutter</t>
  </si>
  <si>
    <t>Price</t>
  </si>
  <si>
    <t>Number of rain gutters</t>
  </si>
  <si>
    <t>Number of radiators</t>
  </si>
  <si>
    <t>Heating</t>
  </si>
  <si>
    <t>PARASOLS - LOGISTIC DATA</t>
  </si>
  <si>
    <t>Standard packaging:</t>
  </si>
  <si>
    <t>Unit packaging</t>
  </si>
  <si>
    <t>Package dimensions</t>
  </si>
  <si>
    <t>Gross weight</t>
  </si>
  <si>
    <t>plastic bag and carton box with hole for the mast</t>
  </si>
  <si>
    <t>BASES</t>
  </si>
  <si>
    <t>Metal cross base with 4 concrete weights PDUE-B50* fi 70 mm</t>
  </si>
  <si>
    <t>Metal cross base PDUE* fi  70 mm</t>
  </si>
  <si>
    <t>Unit price</t>
  </si>
  <si>
    <t>Dimensions</t>
  </si>
  <si>
    <t>* to be assembled</t>
  </si>
  <si>
    <t>LOGISTIC DATA</t>
  </si>
  <si>
    <t>Collective packaging</t>
  </si>
  <si>
    <t>Pallet dimensions</t>
  </si>
  <si>
    <t>pallet</t>
  </si>
  <si>
    <t>Packaging</t>
  </si>
  <si>
    <t>carton box</t>
  </si>
  <si>
    <t>In ground base PDZ fi 70 mm</t>
  </si>
  <si>
    <t>2. STRONG parasol 3,5 x 3,5 m</t>
  </si>
  <si>
    <t>Place of printing</t>
  </si>
  <si>
    <t>Metal cross base with concrete weights PDUE-B50* fi 70 mm</t>
  </si>
  <si>
    <t>3. STRONG parasol 4 x 4 m</t>
  </si>
  <si>
    <t>Flat 
- the minimum order quantity: 30 pcs
- the quantitative production tolerance +/- 5%</t>
  </si>
  <si>
    <t>Flat 
- the minimum order quantity: 20 pcs
- the quantitative production tolerance +/- 5%</t>
  </si>
  <si>
    <t>Additional charge to parasol's price</t>
  </si>
  <si>
    <t>Second roof</t>
  </si>
  <si>
    <t>4. STRONG parasol 5 x 5 m</t>
  </si>
  <si>
    <r>
      <t xml:space="preserve">The quantity discount applies </t>
    </r>
    <r>
      <rPr>
        <b/>
        <u/>
        <sz val="18"/>
        <color theme="1"/>
        <rFont val="Calibri"/>
        <family val="2"/>
        <charset val="238"/>
        <scheme val="minor"/>
      </rPr>
      <t>only</t>
    </r>
    <r>
      <rPr>
        <b/>
        <sz val="18"/>
        <color theme="1"/>
        <rFont val="Calibri"/>
        <family val="2"/>
        <charset val="238"/>
        <scheme val="minor"/>
      </rPr>
      <t xml:space="preserve"> when a customer purchases </t>
    </r>
    <r>
      <rPr>
        <b/>
        <u/>
        <sz val="18"/>
        <color theme="1"/>
        <rFont val="Calibri"/>
        <family val="2"/>
        <charset val="238"/>
        <scheme val="minor"/>
      </rPr>
      <t>parasols with an identical artwork</t>
    </r>
    <r>
      <rPr>
        <b/>
        <sz val="18"/>
        <color theme="1"/>
        <rFont val="Calibri"/>
        <family val="2"/>
        <charset val="238"/>
        <scheme val="minor"/>
      </rPr>
      <t>.</t>
    </r>
  </si>
  <si>
    <t>Standard: 
- metal grating with concrete weights PDUE-B50 for parasol 5 x 5 (STRONG)
Option: 
- metal grating PDUE for parasol 5 x 5 (STRONG)
- in ground base for parasol 5 x 5 (STRONG)</t>
  </si>
  <si>
    <t>- PDUE-B50 for parasol 5 x 5 (STRONG) : 173 kg
- PDUE for parasol 5 x 5 (STRONG): 12,6 kg</t>
  </si>
  <si>
    <t>5. STRONG parasol 5,5 m/8</t>
  </si>
  <si>
    <t>The price applies to the printing that does not pass through the panels. All panels the same or every second panel the same.</t>
  </si>
  <si>
    <t>Number of panels</t>
  </si>
  <si>
    <t>Heatng</t>
  </si>
  <si>
    <t>Net weights</t>
  </si>
  <si>
    <t>6. Price calculation - example</t>
  </si>
  <si>
    <t xml:space="preserve"> - additional charge to parasol's price for second roof</t>
  </si>
  <si>
    <t>Calculated unit price</t>
  </si>
  <si>
    <t>Lighting*</t>
  </si>
  <si>
    <t xml:space="preserve">* the lighting is mounted on 4 arms; the length of the lamp: 25 cm 
</t>
  </si>
  <si>
    <t>around 8,5 kg</t>
  </si>
  <si>
    <t>around 6 kg</t>
  </si>
  <si>
    <t>Price change factor</t>
  </si>
  <si>
    <t>use positive and negative numbers</t>
  </si>
  <si>
    <t>around 7 kg</t>
  </si>
  <si>
    <t>890 x 160 x 140 mm</t>
  </si>
  <si>
    <t>around 7,7 kg</t>
  </si>
  <si>
    <t>Price for 1 parasol according to the price list is as follows:</t>
  </si>
  <si>
    <t>TDR (telescope-lever-handle)</t>
  </si>
  <si>
    <t>- TDR  (telescope-lever-handle)</t>
  </si>
  <si>
    <t>Valid for deliveries until 30.09.2019</t>
  </si>
  <si>
    <t>No. 2019/21/ENG</t>
  </si>
  <si>
    <t xml:space="preserve"> - aluminum
 - white (RAL 9016)</t>
  </si>
  <si>
    <t>Woven polyester fabric 
195 +/-10 g/m2</t>
  </si>
  <si>
    <t>Woven polyester fabric
205 +/- 10 g/m2</t>
  </si>
  <si>
    <t>Number of heaters</t>
  </si>
  <si>
    <t>carton box with hole for the mast</t>
  </si>
  <si>
    <t>Flat 
- the minimum order quantity: 50 pcs
- the quantitative production tolerance +/- 5%</t>
  </si>
  <si>
    <t>VALVE, CANOPY WITH WATER REPELLENT* (WO) AND WATER RESISTANT** (WD) FINISHING, WITHOUT VALANCE</t>
  </si>
  <si>
    <r>
      <t xml:space="preserve">VALVE, CANOPY WITH WATER REPELLENT* (WO) AND WATER RESISTANT** (WD) FINISHING, </t>
    </r>
    <r>
      <rPr>
        <b/>
        <sz val="11"/>
        <color theme="1"/>
        <rFont val="Calibri"/>
        <family val="2"/>
        <charset val="238"/>
        <scheme val="minor"/>
      </rPr>
      <t>WITH VALANCE</t>
    </r>
  </si>
  <si>
    <t>Woven polyester fabric
225 +/-11 g/m2</t>
  </si>
  <si>
    <t>*** colours available according to Dickson Sunbrella references: 5453 (natural I), 3728 (burgundy), 3737 (grey), 5422 (taupe), 5416 (turquoise), 3738 (green), 5404 (natural II)</t>
  </si>
  <si>
    <t>**** colours available according to Litex Promo colour sampler issued on 24.07.2018: 1807001 white, 1807002 natural, 1807003 beige, 1807004 taupe, 1807005 red, 1807006 burgundy new, 1807007 burgundy, 1807008 bottle green, 1807009 cool grey, 1807010 grey new, 1807011 reflex blue, 1807012 dark blue new, black</t>
  </si>
  <si>
    <t xml:space="preserve">Additional charge to parasol's price (applies only to parasols with canopy made of plain woven polyester fabric)* </t>
  </si>
  <si>
    <t>as option</t>
  </si>
  <si>
    <t>Woven polyester fabric 
217 +/-11 g/m2</t>
  </si>
  <si>
    <t>Woven polyester fabric
210 +/- 10 g/m2</t>
  </si>
  <si>
    <t>Woven polyester fabric 
225 +/-11 g/m2</t>
  </si>
  <si>
    <t>Woven polyester fabric 
210 +/- 10 g/m2</t>
  </si>
  <si>
    <t>6 kg</t>
  </si>
  <si>
    <t>8,5 kg</t>
  </si>
  <si>
    <t>Woven polyester fabric
195 +/-10 g/m2</t>
  </si>
  <si>
    <t>Metal grating PDK5 fi 70 mm</t>
  </si>
  <si>
    <t>Metal grating with concrete weights PDK5-B50 fi 70 mm</t>
  </si>
  <si>
    <t>In ground base PDZ5 fi 70 mm</t>
  </si>
  <si>
    <t>A customer wants to buy 4 pcs of square STRONG parasols 4 x 4 m with valance and second roof. Canopy made of woven polyester fabric with water repellent and water resistant finishing, digital transfer. Pattern does not pass through the panels.</t>
  </si>
  <si>
    <t xml:space="preserve">Note: the basic price for parasol with valance is taken from second table. In the next step the charges for additional options must be added. </t>
  </si>
  <si>
    <t xml:space="preserve"> - basic price in case of buying 4 pcs (column: digital transfer)</t>
  </si>
  <si>
    <t>Total value of the transaction</t>
  </si>
  <si>
    <t xml:space="preserve">8
</t>
  </si>
  <si>
    <t xml:space="preserve">
- TDR (telescope-lever-handle)
</t>
  </si>
  <si>
    <t xml:space="preserve">33 kg
</t>
  </si>
  <si>
    <t>45 mm x 18,2 mm</t>
  </si>
  <si>
    <t>** water resistancy of printed woven polyester fabric ≥ 20 hPa, plain woven polyester fabric ≥ 80 hPa, speed of water pressure increase 60 cmH20/min PN-EN 20811</t>
  </si>
  <si>
    <t>7 kg</t>
  </si>
  <si>
    <t>7,7 kg</t>
  </si>
  <si>
    <t>Net prices, EXW Ostrów Wielkopolski, Poland</t>
  </si>
  <si>
    <t>Litex Promo Sp. z o.o. reserves the right to review the price list at any time, in case of fluctuations of the raw material cost, labour cost and/or other factors.</t>
  </si>
  <si>
    <r>
      <t xml:space="preserve">The quantity discount applies </t>
    </r>
    <r>
      <rPr>
        <b/>
        <u/>
        <sz val="18"/>
        <color theme="1"/>
        <rFont val="Century Gothic"/>
        <family val="2"/>
        <charset val="238"/>
      </rPr>
      <t>only</t>
    </r>
    <r>
      <rPr>
        <b/>
        <sz val="18"/>
        <color theme="1"/>
        <rFont val="Century Gothic"/>
        <family val="2"/>
        <charset val="238"/>
      </rPr>
      <t xml:space="preserve"> when a customer purchases </t>
    </r>
    <r>
      <rPr>
        <b/>
        <u/>
        <sz val="18"/>
        <color theme="1"/>
        <rFont val="Century Gothic"/>
        <family val="2"/>
        <charset val="238"/>
      </rPr>
      <t>parasols with an identical artwork</t>
    </r>
    <r>
      <rPr>
        <b/>
        <sz val="18"/>
        <color theme="1"/>
        <rFont val="Century Gothic"/>
        <family val="2"/>
        <charset val="238"/>
      </rPr>
      <t>.</t>
    </r>
  </si>
  <si>
    <r>
      <t xml:space="preserve">VALVE, CANOPY WITH WATER REPELLENT* (WO) AND WATER RESISTANT** (WD) FINISHING, </t>
    </r>
    <r>
      <rPr>
        <b/>
        <sz val="11"/>
        <color theme="1"/>
        <rFont val="Century Gothic"/>
        <family val="2"/>
        <charset val="238"/>
      </rPr>
      <t>WITH VALANCE</t>
    </r>
  </si>
  <si>
    <r>
      <t xml:space="preserve">VALVE, CANOPY WITH WATERPROOF* (WO) AND WATER RESISTANT** (WD) FINISHING, </t>
    </r>
    <r>
      <rPr>
        <b/>
        <sz val="11"/>
        <color theme="1"/>
        <rFont val="Century Gothic"/>
        <family val="2"/>
        <charset val="238"/>
      </rPr>
      <t>WITH VALANCE</t>
    </r>
  </si>
  <si>
    <t>Type of rib</t>
  </si>
  <si>
    <t>Number of ribs</t>
  </si>
  <si>
    <t>Pole diameter</t>
  </si>
  <si>
    <t>75 mm 
reinforced pole</t>
  </si>
  <si>
    <t>plastic bag and carton box</t>
  </si>
  <si>
    <t>45,5 mm x 18,8 mm</t>
  </si>
  <si>
    <t>**** colours available according to Litex Promo colour sampler issued on 24.07.2018: 1807001 white, 1807002 natural, 1807003 beige, 1807004 taupe, 1807005 red, 1807006 burgundy new, 1807007 burgundy, 1807008 bottle green, 1807009 cool grey, 1807010 grey new, 1807011 reflex blue, 1807012 dark blue new, 1807013 black</t>
  </si>
  <si>
    <t>Standard packaging (carton box with hole for the mast):</t>
  </si>
  <si>
    <t>Alternative packaging (entire parasol fully packed in a cardboard box):</t>
  </si>
  <si>
    <t>4500 x 380 x 380 mm</t>
  </si>
  <si>
    <t>4350 x 380 x 380 mm (parasol with a valve)
4500 x 380 x 380 mm (parasol with a second roof)</t>
  </si>
  <si>
    <t>4700 x 380 x 380 mm (parasol with a valve)
4800 x 380 x 380 mm (parasol with a second roof)</t>
  </si>
  <si>
    <t>4800 x 380 x 380 mm</t>
  </si>
  <si>
    <t>4400 x 380 x 380 mm (parasol with a valve)
4500 x 380 x 380 mm (parasol with a second roof)</t>
  </si>
  <si>
    <t>33 kg (parasol with a valve)
35 kg (parasol with a second roof)</t>
  </si>
  <si>
    <t>43 kg (parasol with a valve)
47 kg (parasol with a second roof)</t>
  </si>
  <si>
    <t>39 kg (parasol with a valve)
43,5 kg (parasol with a second roof)</t>
  </si>
  <si>
    <t>33 kg (parasol with a valve)
37,5 kg (parasol with a second roof)</t>
  </si>
  <si>
    <t>3. STRONG parasol 4 x 4 m (new type of frame)</t>
  </si>
  <si>
    <t>4. STRONG parasol 5 x 5 m (new type of frame)</t>
  </si>
  <si>
    <t>5. STRONG parasol 5,5 m/8 (new type of frame)</t>
  </si>
  <si>
    <t>(new type of frame)</t>
  </si>
  <si>
    <t>Acrylic fabric
270 g/m2</t>
  </si>
  <si>
    <t>***colours available: R-099 WHITE, R-164 CHARCOAL,  R-182 VERMILLION, R-151 SLATE, R-127 MOONROCK, R-171 TURQUOISE, R-774 SMOKE TWEED, R-122 SEASHELL, R-103 BLACK, R-567 ORANGE</t>
  </si>
  <si>
    <t>1. STRONG parasol 3 x 3 m (new type of frame)</t>
  </si>
  <si>
    <t>2. STRONG parasol 3,5 x 3,5 m  (new type of frame)</t>
  </si>
  <si>
    <t>22,5 kg</t>
  </si>
  <si>
    <t xml:space="preserve">
TDR ZK1 (telescopic)
</t>
  </si>
  <si>
    <t>Dedicated:
- metal cross base with concrete weights PDUE-B50
- in ground base PDZ</t>
  </si>
  <si>
    <t>Dedicated:
- PDUE-B50 - 159 kg
- PDZ - 5,5 kg</t>
  </si>
  <si>
    <t xml:space="preserve">Protective cover </t>
  </si>
  <si>
    <t>Number</t>
  </si>
  <si>
    <t>Index</t>
  </si>
  <si>
    <t>00200004965-0102</t>
  </si>
  <si>
    <t>GREY PROTECTIVE COVER FOR PARASOL 0,90 L= 3,20 [ 3 / KW TDR M ,4 / KW M VALVE ] WITH ZIP AND TELESCOPIC SYSTEM</t>
  </si>
  <si>
    <t>DEDICATED BASES:</t>
  </si>
  <si>
    <t>Metal cross base with 4 concrete weights PDUE-B50* with the tube fi 70 mm</t>
  </si>
  <si>
    <t>Metal cross base PDUE* with the tube fi 70 mm</t>
  </si>
  <si>
    <t>In ground base PDZ with the tube fi 70 mm</t>
  </si>
  <si>
    <t>parasole</t>
  </si>
  <si>
    <t>sitodruk</t>
  </si>
  <si>
    <t>rynny</t>
  </si>
  <si>
    <t>oświetlenie</t>
  </si>
  <si>
    <t>ogrzewanie</t>
  </si>
  <si>
    <t>pokrowce na parasol</t>
  </si>
  <si>
    <t>podstawy PDUE-B50</t>
  </si>
  <si>
    <t>podstawy PDUE</t>
  </si>
  <si>
    <t>podstawa PDZ</t>
  </si>
  <si>
    <t>podstawy PDK5-B50</t>
  </si>
  <si>
    <t>podstawy PDK5</t>
  </si>
  <si>
    <t>podstawa PDZ5</t>
  </si>
  <si>
    <t>3320 x 380 x 380 mm</t>
  </si>
  <si>
    <t>3600 x 380 x 380 mm</t>
  </si>
  <si>
    <t>27 kg (parasol with a valve)
29 kg (parasol with a second roof)</t>
  </si>
  <si>
    <t>Dedicated:
- metal grating with concrete weights PDK5-B50
- in ground base PDZ5</t>
  </si>
  <si>
    <t>- PDK5-B50: 173 kg
- PDZ5: 7 kg</t>
  </si>
  <si>
    <t>37 kg (parasol with a valve)
41 kg (parasol with a second roof)</t>
  </si>
  <si>
    <t>POKROWIEC SZARY NA PARASOL 0,95 L= 3,90 [ 5 KW TDR SW ] NA ZAMEK+STELAŻ ALUMINIOWY</t>
  </si>
  <si>
    <t>00200003974-0102</t>
  </si>
  <si>
    <t>Metal grating PDK5 with the tube fi 70 mm</t>
  </si>
  <si>
    <t>In ground base PDZ5 with the tube fi 70 mm</t>
  </si>
  <si>
    <t>Metal grating with concrete weights PDK5-B50 with the tube fi 70 mm</t>
  </si>
  <si>
    <t>00200003771-0102</t>
  </si>
  <si>
    <t>POKROWIEC SZARY NA PARASOL 0,95 L= 3,50 [ 5,5 / 8 M TDR ] NA ZAMEK+TELESKOP</t>
  </si>
  <si>
    <t>The price list is valid until further notice</t>
  </si>
  <si>
    <t>No. 2023/6.1/ENG</t>
  </si>
  <si>
    <t>The price comes into effect from 31.1.2023.</t>
  </si>
  <si>
    <t>28,15 kg</t>
  </si>
  <si>
    <t>25,5 kg</t>
  </si>
  <si>
    <t>3320 x 360 x 360 mm</t>
  </si>
  <si>
    <t>32,35 kg</t>
  </si>
  <si>
    <t>3600 x 360 x 360 mm</t>
  </si>
  <si>
    <t>29,7 kg</t>
  </si>
  <si>
    <t>4260 x 380 x 380 mm (parasol with a valve)
4500 x 380 x 380 mm (parasol with a second roof)</t>
  </si>
  <si>
    <t>4730 x 380 x 380 mm (parasol with a valve)
4900 x 380 x 380 mm (parasol with a second roof)</t>
  </si>
  <si>
    <t>4320 x 380 x 380 mm (parasol with a valve)
4500 x 380 x 380 mm (parasol with a second roof)</t>
  </si>
  <si>
    <t>VALVE, CANOPY WITH WATER REPELLENT (WO) AND WATER RESISTANT** (WD) FINISHING, WITHOUT VALANCE</t>
  </si>
  <si>
    <r>
      <t xml:space="preserve">VALVE, CANOPY WITH WATER REPELLENT (WO) AND WATER RESISTANT (WD) FINISHING, </t>
    </r>
    <r>
      <rPr>
        <b/>
        <sz val="11"/>
        <color theme="1"/>
        <rFont val="Century Gothic"/>
        <family val="2"/>
        <charset val="238"/>
      </rPr>
      <t>WITH VALANCE</t>
    </r>
  </si>
  <si>
    <t>VALVE, CANOPY WITH WATER REPELLENT (WO) AND WATER RESISTANT (WD) FINISHING, WITHOUT VALANCE</t>
  </si>
  <si>
    <r>
      <t>Woven polyester fabric 
197 +/-10 g/m</t>
    </r>
    <r>
      <rPr>
        <b/>
        <vertAlign val="superscript"/>
        <sz val="11"/>
        <color theme="1"/>
        <rFont val="Century Gothic"/>
        <family val="2"/>
        <charset val="238"/>
      </rPr>
      <t>2</t>
    </r>
    <r>
      <rPr>
        <b/>
        <sz val="11"/>
        <color theme="1"/>
        <rFont val="Century Gothic"/>
        <family val="2"/>
        <charset val="238"/>
      </rPr>
      <t>*</t>
    </r>
  </si>
  <si>
    <r>
      <t>Woven polyester fabric
215 +/- 10 g/m</t>
    </r>
    <r>
      <rPr>
        <b/>
        <vertAlign val="superscript"/>
        <sz val="11"/>
        <color theme="1"/>
        <rFont val="Century Gothic"/>
        <family val="2"/>
        <charset val="238"/>
      </rPr>
      <t>2</t>
    </r>
    <r>
      <rPr>
        <b/>
        <sz val="11"/>
        <color theme="1"/>
        <rFont val="Century Gothic"/>
        <family val="2"/>
        <charset val="238"/>
      </rPr>
      <t>**</t>
    </r>
  </si>
  <si>
    <r>
      <t>Acrylic fabric
270 g/m</t>
    </r>
    <r>
      <rPr>
        <b/>
        <vertAlign val="superscript"/>
        <sz val="11"/>
        <color theme="1"/>
        <rFont val="Century Gothic"/>
        <family val="2"/>
        <charset val="238"/>
      </rPr>
      <t>2</t>
    </r>
    <r>
      <rPr>
        <b/>
        <sz val="11"/>
        <color theme="1"/>
        <rFont val="Century Gothic"/>
        <family val="2"/>
        <charset val="238"/>
      </rPr>
      <t>***</t>
    </r>
  </si>
  <si>
    <r>
      <t>Woven polyester fabric 
222 +/-11 g/m</t>
    </r>
    <r>
      <rPr>
        <b/>
        <vertAlign val="superscript"/>
        <sz val="11"/>
        <color theme="1"/>
        <rFont val="Century Gothic"/>
        <family val="2"/>
        <charset val="238"/>
      </rPr>
      <t>2</t>
    </r>
    <r>
      <rPr>
        <b/>
        <sz val="11"/>
        <color theme="1"/>
        <rFont val="Century Gothic"/>
        <family val="2"/>
        <charset val="238"/>
      </rPr>
      <t>****</t>
    </r>
  </si>
  <si>
    <t>Colour sampler*****</t>
  </si>
  <si>
    <t>Colour sampler******</t>
  </si>
  <si>
    <t>Woven polyester fabric
215 +/- 10 g/m2**</t>
  </si>
  <si>
    <t>* spray test:  ≥ 4 +/-1 PN-EN ISO 4920</t>
  </si>
  <si>
    <t>water resistancy ≥ 20 hPa, speed of water pressure increase 60 cmH20/min PN-EN 20811</t>
  </si>
  <si>
    <t>** spray test:  ≥ 3 +/-1 PN-EN ISO 4920</t>
  </si>
  <si>
    <t>*** water resistancy 20 hPA,  speed of water pressure increase 60 cmH20/min PN-EN 20811</t>
  </si>
  <si>
    <t>**** spray test:  ≥ 3 +/-1 PN-EN ISO 4920</t>
  </si>
  <si>
    <t>water resistancy ≥ 30 hPa, speed of water pressure increase 60 cmH20/min PN-EN 20811</t>
  </si>
  <si>
    <t>*****colours available: R-099 WHITE, R-164 CHARCOAL,  R-182 VERMILLION, R-151 SLATE, R-127 MOONROCK, R-171 TURQUOISE, R-774 SMOKE TWEED, R-122 SEASHELL, R-103 BLACK, R-567 ORANGE</t>
  </si>
  <si>
    <t>****** colours available according to Litex Promo colour sampler issued on 24.07.2018: 1807001 white, 1807002 natural, 1807003 beige, 1807004 taupe, 1807005 red, 1807006 burgundy new, 1807007 burgundy, 1807008 bottle green, 1807009 cool grey, 1807010 grey new, 1807011 reflex blue, 1807012 dark blue new, 1807013 black</t>
  </si>
  <si>
    <t>HAND SCREEN PRINTING</t>
  </si>
  <si>
    <r>
      <t xml:space="preserve">Additional charge for canopy made of </t>
    </r>
    <r>
      <rPr>
        <b/>
        <u/>
        <sz val="12"/>
        <color theme="1"/>
        <rFont val="Century Gothic"/>
        <family val="2"/>
        <charset val="238"/>
      </rPr>
      <t>recycled</t>
    </r>
    <r>
      <rPr>
        <sz val="12"/>
        <color theme="1"/>
        <rFont val="Century Gothic"/>
        <family val="2"/>
        <charset val="238"/>
      </rPr>
      <t xml:space="preserve"> polyester fabric with water repellent (WO) and water resistant (WD) finishing</t>
    </r>
  </si>
  <si>
    <t>Flat</t>
  </si>
  <si>
    <t>Canopy 
100% recycled polyester</t>
  </si>
  <si>
    <t>Woven fabric 
224  g/m2 +/-11*</t>
  </si>
  <si>
    <t>Woven fabric 
236 g/m2 +/-12**</t>
  </si>
  <si>
    <t>Number of canopies</t>
  </si>
  <si>
    <t>170-199</t>
  </si>
  <si>
    <t>* spray test:  4 +/-1 PN-EN ISO 4920</t>
  </si>
  <si>
    <t xml:space="preserve"> water resistancy ≥20 hPa, speed of water pressure increase 60 cmH20/min PN-EN ISO 811</t>
  </si>
  <si>
    <t>** spray test:  3 +/-1 PN-EN ISO 4920</t>
  </si>
  <si>
    <t>dopłata RPET</t>
  </si>
  <si>
    <t>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</si>
</sst>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 &quot;zł&quot;;\-#,##0.00\ &quot;zł&quot;"/>
    <numFmt numFmtId="165" formatCode="_-* #,##0.00\ &quot;zł&quot;_-;\-* #,##0.00\ &quot;zł&quot;_-;_-* &quot;-&quot;??\ &quot;zł&quot;_-;_-@_-"/>
    <numFmt numFmtId="166" formatCode="#,##0.00\ [$€-401];[Red]\-#,##0.00\ [$€-401]"/>
    <numFmt numFmtId="167" formatCode="\ #,##0.00&quot; zł &quot;;\-#,##0.00&quot; zł &quot;;&quot; -&quot;#&quot; zł &quot;;@\ "/>
    <numFmt numFmtId="168" formatCode="_-[$€-2]\ * #,##0.00_-;\-[$€-2]\ * #,##0.00_-;_-[$€-2]\ * &quot;-&quot;??_-;_-@_-"/>
    <numFmt numFmtId="169" formatCode="#,##0.00\ [$€-410];[Red]\-#,##0.00\ [$€-410]"/>
    <numFmt numFmtId="170" formatCode="\ #,##0.00&quot;      &quot;;\-#,##0.00&quot;      &quot;;&quot; -&quot;#&quot;      &quot;;@\ "/>
    <numFmt numFmtId="171" formatCode="#,##0.00\ &quot;zł&quot;"/>
    <numFmt numFmtId="172" formatCode="#,##0.00\ [$€-1]"/>
    <numFmt numFmtId="173" formatCode="[$€-462]\ #,##0.00_-;[Red][$€-462]\ #,##0.00\-"/>
    <numFmt numFmtId="174" formatCode="0.0%"/>
  </numFmts>
  <fonts count="56" x14ac:knownFonts="1">
    <font>
      <sz val="11"/>
      <color theme="1"/>
      <name val="Calibri"/>
      <family val="2"/>
      <charset val="238"/>
      <scheme val="minor"/>
    </font>
    <font>
      <b/>
      <sz val="11"/>
      <color theme="1"/>
      <name val="Calibri"/>
      <family val="2"/>
      <charset val="238"/>
      <scheme val="minor"/>
    </font>
    <font>
      <b/>
      <sz val="22"/>
      <color theme="1"/>
      <name val="Calibri"/>
      <family val="2"/>
      <charset val="238"/>
      <scheme val="minor"/>
    </font>
    <font>
      <b/>
      <sz val="14"/>
      <color theme="1"/>
      <name val="Calibri"/>
      <family val="2"/>
      <charset val="238"/>
      <scheme val="minor"/>
    </font>
    <font>
      <sz val="10"/>
      <color theme="1"/>
      <name val="Calibri"/>
      <family val="2"/>
      <charset val="238"/>
      <scheme val="minor"/>
    </font>
    <font>
      <b/>
      <sz val="12"/>
      <color theme="1"/>
      <name val="Calibri"/>
      <family val="2"/>
      <charset val="238"/>
      <scheme val="minor"/>
    </font>
    <font>
      <sz val="10"/>
      <name val="Arial"/>
      <family val="2"/>
      <charset val="238"/>
    </font>
    <font>
      <sz val="11"/>
      <color indexed="8"/>
      <name val="Calibri"/>
      <family val="2"/>
      <charset val="1"/>
    </font>
    <font>
      <sz val="10"/>
      <name val="Calibri"/>
      <family val="2"/>
      <charset val="238"/>
      <scheme val="minor"/>
    </font>
    <font>
      <sz val="11"/>
      <color theme="1"/>
      <name val="Calibri"/>
      <family val="2"/>
      <charset val="238"/>
      <scheme val="minor"/>
    </font>
    <font>
      <sz val="11"/>
      <color theme="1"/>
      <name val="Arial"/>
      <family val="2"/>
      <charset val="238"/>
    </font>
    <font>
      <sz val="11"/>
      <color theme="1"/>
      <name val="Calibri"/>
      <family val="2"/>
      <scheme val="minor"/>
    </font>
    <font>
      <sz val="11"/>
      <color indexed="8"/>
      <name val="Calibri"/>
      <family val="2"/>
      <charset val="238"/>
    </font>
    <font>
      <sz val="10"/>
      <name val="Arial"/>
      <family val="2"/>
      <charset val="238"/>
    </font>
    <font>
      <sz val="11"/>
      <color rgb="FF9C6500"/>
      <name val="Calibri"/>
      <family val="2"/>
      <charset val="238"/>
      <scheme val="minor"/>
    </font>
    <font>
      <sz val="14"/>
      <color theme="1"/>
      <name val="Calibri"/>
      <family val="2"/>
      <charset val="238"/>
      <scheme val="minor"/>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2"/>
      <color theme="1"/>
      <name val="Calibri"/>
      <family val="2"/>
      <charset val="238"/>
      <scheme val="minor"/>
    </font>
    <font>
      <sz val="11"/>
      <name val="Calibri"/>
      <family val="2"/>
      <charset val="238"/>
      <scheme val="minor"/>
    </font>
    <font>
      <sz val="11"/>
      <color rgb="FFFF0000"/>
      <name val="Calibri"/>
      <family val="2"/>
      <charset val="238"/>
      <scheme val="minor"/>
    </font>
    <font>
      <sz val="22"/>
      <color theme="1"/>
      <name val="Calibri"/>
      <family val="2"/>
      <charset val="238"/>
      <scheme val="minor"/>
    </font>
    <font>
      <b/>
      <sz val="12"/>
      <color rgb="FFFF0000"/>
      <name val="Calibri"/>
      <family val="2"/>
      <charset val="238"/>
      <scheme val="minor"/>
    </font>
    <font>
      <b/>
      <sz val="18"/>
      <color theme="1"/>
      <name val="Calibri"/>
      <family val="2"/>
      <charset val="238"/>
      <scheme val="minor"/>
    </font>
    <font>
      <b/>
      <u/>
      <sz val="18"/>
      <color theme="1"/>
      <name val="Calibri"/>
      <family val="2"/>
      <charset val="238"/>
      <scheme val="minor"/>
    </font>
    <font>
      <b/>
      <sz val="24"/>
      <color theme="1"/>
      <name val="Calibri"/>
      <family val="2"/>
      <charset val="238"/>
      <scheme val="minor"/>
    </font>
    <font>
      <sz val="10"/>
      <color theme="1"/>
      <name val="Century Gothic"/>
      <family val="2"/>
      <charset val="238"/>
    </font>
    <font>
      <sz val="10"/>
      <name val="Century Gothic"/>
      <family val="2"/>
      <charset val="238"/>
    </font>
    <font>
      <sz val="10"/>
      <color rgb="FFFF0000"/>
      <name val="Century Gothic"/>
      <family val="2"/>
      <charset val="238"/>
    </font>
    <font>
      <b/>
      <sz val="11"/>
      <color theme="1"/>
      <name val="Century Gothic"/>
      <family val="2"/>
      <charset val="238"/>
    </font>
    <font>
      <b/>
      <sz val="20"/>
      <color theme="1"/>
      <name val="Century Gothic"/>
      <family val="2"/>
      <charset val="238"/>
    </font>
    <font>
      <sz val="11"/>
      <color theme="1"/>
      <name val="Century Gothic"/>
      <family val="2"/>
      <charset val="238"/>
    </font>
    <font>
      <sz val="11"/>
      <name val="Century Gothic"/>
      <family val="2"/>
      <charset val="238"/>
    </font>
    <font>
      <u/>
      <sz val="11"/>
      <color theme="1"/>
      <name val="Century Gothic"/>
      <family val="2"/>
      <charset val="238"/>
    </font>
    <font>
      <b/>
      <sz val="11"/>
      <name val="Century Gothic"/>
      <family val="2"/>
      <charset val="238"/>
    </font>
    <font>
      <b/>
      <sz val="14"/>
      <color theme="1"/>
      <name val="Century Gothic"/>
      <family val="2"/>
      <charset val="238"/>
    </font>
    <font>
      <b/>
      <sz val="16"/>
      <color theme="1"/>
      <name val="Century Gothic"/>
      <family val="2"/>
      <charset val="238"/>
    </font>
    <font>
      <b/>
      <sz val="22"/>
      <color theme="1"/>
      <name val="Century Gothic"/>
      <family val="2"/>
      <charset val="238"/>
    </font>
    <font>
      <b/>
      <sz val="24"/>
      <color theme="1"/>
      <name val="Century Gothic"/>
      <family val="2"/>
      <charset val="238"/>
    </font>
    <font>
      <sz val="16"/>
      <color theme="1"/>
      <name val="Century Gothic"/>
      <family val="2"/>
      <charset val="238"/>
    </font>
    <font>
      <b/>
      <sz val="12"/>
      <color rgb="FFFF0000"/>
      <name val="Century Gothic"/>
      <family val="2"/>
      <charset val="238"/>
    </font>
    <font>
      <b/>
      <sz val="18"/>
      <color theme="1"/>
      <name val="Century Gothic"/>
      <family val="2"/>
      <charset val="238"/>
    </font>
    <font>
      <b/>
      <u/>
      <sz val="18"/>
      <color theme="1"/>
      <name val="Century Gothic"/>
      <family val="2"/>
      <charset val="238"/>
    </font>
    <font>
      <sz val="20"/>
      <color theme="1"/>
      <name val="Century Gothic"/>
      <family val="2"/>
      <charset val="238"/>
    </font>
    <font>
      <b/>
      <sz val="12"/>
      <color theme="1"/>
      <name val="Century Gothic"/>
      <family val="2"/>
      <charset val="238"/>
    </font>
    <font>
      <sz val="11"/>
      <color rgb="FF000000"/>
      <name val="Century Gothic"/>
      <family val="2"/>
      <charset val="238"/>
    </font>
    <font>
      <sz val="18"/>
      <color theme="1"/>
      <name val="Century Gothic"/>
      <family val="2"/>
      <charset val="238"/>
    </font>
    <font>
      <sz val="22"/>
      <color theme="1"/>
      <name val="Century Gothic"/>
      <family val="2"/>
      <charset val="238"/>
    </font>
    <font>
      <sz val="12"/>
      <color theme="1"/>
      <name val="Century Gothic"/>
      <family val="2"/>
      <charset val="238"/>
    </font>
    <font>
      <sz val="14"/>
      <color theme="1"/>
      <name val="Century Gothic"/>
      <family val="2"/>
      <charset val="238"/>
    </font>
    <font>
      <b/>
      <sz val="11"/>
      <color rgb="FF000000"/>
      <name val="Century Gothic"/>
      <family val="2"/>
      <charset val="238"/>
    </font>
    <font>
      <sz val="10"/>
      <color rgb="FF000000"/>
      <name val="Century Gothic"/>
      <family val="2"/>
      <charset val="238"/>
    </font>
    <font>
      <b/>
      <sz val="10"/>
      <color theme="1"/>
      <name val="Century Gothic"/>
      <family val="2"/>
      <charset val="238"/>
    </font>
    <font>
      <b/>
      <vertAlign val="superscript"/>
      <sz val="11"/>
      <color theme="1"/>
      <name val="Century Gothic"/>
      <family val="2"/>
      <charset val="238"/>
    </font>
    <font>
      <b/>
      <u/>
      <sz val="12"/>
      <color theme="1"/>
      <name val="Century Gothic"/>
      <family val="2"/>
      <charset val="238"/>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EB9C"/>
      </patternFill>
    </fill>
    <fill>
      <patternFill patternType="solid">
        <fgColor rgb="FFFFFF00"/>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rgb="FF000000"/>
      </top>
      <bottom/>
      <diagonal/>
    </border>
    <border>
      <left/>
      <right style="thin">
        <color rgb="FF000000"/>
      </right>
      <top/>
      <bottom/>
      <diagonal/>
    </border>
    <border>
      <left style="thin">
        <color auto="1"/>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0">
    <xf numFmtId="0" fontId="0" fillId="0" borderId="0"/>
    <xf numFmtId="0" fontId="6" fillId="0" borderId="0"/>
    <xf numFmtId="167" fontId="6" fillId="0" borderId="0" applyFill="0" applyBorder="0" applyAlignment="0" applyProtection="0"/>
    <xf numFmtId="0" fontId="7" fillId="0" borderId="0"/>
    <xf numFmtId="0" fontId="10" fillId="0" borderId="0"/>
    <xf numFmtId="9" fontId="6" fillId="0" borderId="0" applyFill="0" applyBorder="0" applyAlignment="0" applyProtection="0"/>
    <xf numFmtId="0" fontId="11" fillId="0" borderId="0"/>
    <xf numFmtId="170" fontId="6" fillId="0" borderId="0" applyFill="0" applyBorder="0" applyAlignment="0" applyProtection="0"/>
    <xf numFmtId="0" fontId="12" fillId="0" borderId="0"/>
    <xf numFmtId="165" fontId="13" fillId="0" borderId="0" applyFill="0" applyBorder="0" applyAlignment="0" applyProtection="0"/>
    <xf numFmtId="0" fontId="14" fillId="4" borderId="0" applyNumberFormat="0" applyBorder="0" applyAlignment="0" applyProtection="0"/>
    <xf numFmtId="165" fontId="6" fillId="0" borderId="0" applyFill="0" applyBorder="0" applyAlignment="0" applyProtection="0"/>
    <xf numFmtId="0" fontId="9" fillId="0" borderId="0"/>
    <xf numFmtId="0" fontId="6" fillId="0" borderId="0"/>
    <xf numFmtId="165" fontId="6" fillId="0" borderId="0" applyFill="0" applyBorder="0" applyAlignment="0" applyProtection="0"/>
    <xf numFmtId="165" fontId="9" fillId="0" borderId="0" applyFont="0" applyFill="0" applyBorder="0" applyAlignment="0" applyProtection="0"/>
    <xf numFmtId="165" fontId="6" fillId="0" borderId="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6" fillId="0" borderId="0" applyFill="0" applyBorder="0" applyAlignment="0" applyProtection="0"/>
    <xf numFmtId="165" fontId="6" fillId="0" borderId="0" applyFill="0" applyBorder="0" applyAlignment="0" applyProtection="0"/>
    <xf numFmtId="165" fontId="9" fillId="0" borderId="0" applyFont="0" applyFill="0" applyBorder="0" applyAlignment="0" applyProtection="0"/>
    <xf numFmtId="165" fontId="6" fillId="0" borderId="0" applyFill="0" applyBorder="0" applyAlignment="0" applyProtection="0"/>
    <xf numFmtId="165" fontId="9" fillId="0" borderId="0" applyFont="0" applyFill="0" applyBorder="0" applyAlignment="0" applyProtection="0"/>
    <xf numFmtId="165" fontId="9" fillId="0" borderId="0" applyFont="0" applyFill="0" applyBorder="0" applyAlignment="0" applyProtection="0"/>
  </cellStyleXfs>
  <cellXfs count="535">
    <xf numFmtId="0" fontId="0" fillId="0" borderId="0" xfId="0"/>
    <xf numFmtId="0" fontId="0" fillId="0" borderId="0" xfId="0" applyProtection="1">
      <protection locked="0"/>
    </xf>
    <xf numFmtId="0" fontId="23" fillId="0" borderId="0" xfId="0" applyFont="1" applyProtection="1">
      <protection locked="0"/>
    </xf>
    <xf numFmtId="0" fontId="2" fillId="0" borderId="0" xfId="0" applyFont="1" applyProtection="1">
      <protection locked="0"/>
    </xf>
    <xf numFmtId="0" fontId="24" fillId="0" borderId="0" xfId="0" applyFont="1" applyProtection="1">
      <protection locked="0"/>
    </xf>
    <xf numFmtId="0" fontId="3" fillId="0" borderId="0" xfId="0" applyFont="1" applyProtection="1">
      <protection locked="0"/>
    </xf>
    <xf numFmtId="0" fontId="4" fillId="0" borderId="1" xfId="0" applyFont="1" applyBorder="1" applyAlignment="1" applyProtection="1">
      <alignment horizontal="left" vertical="top" wrapText="1"/>
      <protection locked="0"/>
    </xf>
    <xf numFmtId="0" fontId="0" fillId="0" borderId="0" xfId="0" applyAlignment="1" applyProtection="1">
      <alignment vertical="top"/>
      <protection locked="0"/>
    </xf>
    <xf numFmtId="49" fontId="0" fillId="2" borderId="0" xfId="0" applyNumberFormat="1" applyFill="1" applyAlignment="1" applyProtection="1">
      <alignment horizontal="left"/>
      <protection locked="0"/>
    </xf>
    <xf numFmtId="0" fontId="1" fillId="3" borderId="1" xfId="0" applyFont="1" applyFill="1" applyBorder="1" applyAlignment="1" applyProtection="1">
      <alignment horizontal="right" vertical="center"/>
      <protection locked="0"/>
    </xf>
    <xf numFmtId="0" fontId="1" fillId="3" borderId="1" xfId="0" applyFont="1" applyFill="1" applyBorder="1" applyAlignment="1" applyProtection="1">
      <alignment horizontal="right"/>
      <protection locked="0"/>
    </xf>
    <xf numFmtId="49" fontId="1" fillId="3" borderId="1" xfId="0" applyNumberFormat="1" applyFont="1" applyFill="1" applyBorder="1" applyAlignment="1" applyProtection="1">
      <alignment horizontal="left" wrapText="1"/>
      <protection locked="0"/>
    </xf>
    <xf numFmtId="49" fontId="1" fillId="2" borderId="0" xfId="0" applyNumberFormat="1" applyFont="1" applyFill="1" applyAlignment="1" applyProtection="1">
      <alignment horizontal="left" wrapText="1"/>
      <protection locked="0"/>
    </xf>
    <xf numFmtId="49" fontId="1" fillId="2" borderId="0" xfId="0" applyNumberFormat="1" applyFont="1" applyFill="1" applyAlignment="1" applyProtection="1">
      <alignment horizontal="left"/>
      <protection locked="0"/>
    </xf>
    <xf numFmtId="49" fontId="1" fillId="3" borderId="2" xfId="0" applyNumberFormat="1" applyFont="1" applyFill="1" applyBorder="1" applyProtection="1">
      <protection locked="0"/>
    </xf>
    <xf numFmtId="49" fontId="1" fillId="3" borderId="3" xfId="0" applyNumberFormat="1" applyFont="1" applyFill="1" applyBorder="1" applyProtection="1">
      <protection locked="0"/>
    </xf>
    <xf numFmtId="49" fontId="5" fillId="3" borderId="1" xfId="0" applyNumberFormat="1" applyFont="1" applyFill="1" applyBorder="1" applyAlignment="1" applyProtection="1">
      <alignment horizontal="left" vertical="top"/>
      <protection locked="0"/>
    </xf>
    <xf numFmtId="49" fontId="1" fillId="3" borderId="1" xfId="0" applyNumberFormat="1" applyFont="1" applyFill="1" applyBorder="1" applyAlignment="1" applyProtection="1">
      <alignment horizontal="center"/>
      <protection locked="0"/>
    </xf>
    <xf numFmtId="0" fontId="1" fillId="3" borderId="2" xfId="0" applyFont="1" applyFill="1" applyBorder="1" applyAlignment="1" applyProtection="1">
      <alignment horizontal="right" vertical="center"/>
      <protection locked="0"/>
    </xf>
    <xf numFmtId="9" fontId="22" fillId="5" borderId="20" xfId="18" applyFont="1" applyFill="1" applyBorder="1" applyProtection="1">
      <protection locked="0"/>
    </xf>
    <xf numFmtId="0" fontId="16" fillId="0" borderId="0" xfId="0" applyFont="1" applyProtection="1">
      <protection locked="0"/>
    </xf>
    <xf numFmtId="0" fontId="18" fillId="0" borderId="0" xfId="0" applyFont="1" applyProtection="1">
      <protection locked="0"/>
    </xf>
    <xf numFmtId="0" fontId="1" fillId="0" borderId="0" xfId="0" applyFont="1" applyAlignment="1" applyProtection="1">
      <alignment horizontal="righ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1" fillId="3"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protection locked="0"/>
    </xf>
    <xf numFmtId="0" fontId="1" fillId="0" borderId="0" xfId="0" applyFont="1" applyAlignment="1" applyProtection="1">
      <alignment horizontal="right"/>
      <protection locked="0"/>
    </xf>
    <xf numFmtId="0" fontId="1" fillId="0" borderId="0" xfId="0" applyFont="1" applyAlignment="1" applyProtection="1">
      <alignment wrapText="1"/>
      <protection locked="0"/>
    </xf>
    <xf numFmtId="49" fontId="1" fillId="3" borderId="1" xfId="0" applyNumberFormat="1" applyFont="1" applyFill="1" applyBorder="1" applyAlignment="1" applyProtection="1">
      <alignment horizontal="right"/>
      <protection locked="0"/>
    </xf>
    <xf numFmtId="0" fontId="0" fillId="0" borderId="1" xfId="0" applyBorder="1" applyProtection="1">
      <protection locked="0"/>
    </xf>
    <xf numFmtId="169" fontId="0" fillId="0" borderId="0" xfId="0" applyNumberFormat="1" applyProtection="1">
      <protection locked="0"/>
    </xf>
    <xf numFmtId="0" fontId="5" fillId="0" borderId="0" xfId="0" applyFont="1" applyAlignment="1" applyProtection="1">
      <alignment vertical="center" textRotation="90"/>
      <protection locked="0"/>
    </xf>
    <xf numFmtId="49" fontId="1" fillId="0" borderId="0" xfId="0" applyNumberFormat="1" applyFont="1" applyAlignment="1" applyProtection="1">
      <alignment horizontal="right"/>
      <protection locked="0"/>
    </xf>
    <xf numFmtId="166" fontId="6" fillId="0" borderId="0" xfId="1" applyNumberFormat="1" applyProtection="1">
      <protection locked="0"/>
    </xf>
    <xf numFmtId="166" fontId="6" fillId="0" borderId="1" xfId="1" applyNumberFormat="1" applyBorder="1" applyProtection="1">
      <protection locked="0"/>
    </xf>
    <xf numFmtId="49" fontId="0" fillId="0" borderId="0" xfId="0" applyNumberFormat="1" applyAlignment="1" applyProtection="1">
      <alignment horizontal="left"/>
      <protection locked="0"/>
    </xf>
    <xf numFmtId="0" fontId="0" fillId="0" borderId="5" xfId="0" applyBorder="1" applyProtection="1">
      <protection locked="0"/>
    </xf>
    <xf numFmtId="169" fontId="0" fillId="0" borderId="5" xfId="0" applyNumberFormat="1" applyBorder="1" applyProtection="1">
      <protection locked="0"/>
    </xf>
    <xf numFmtId="0" fontId="17"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1" fillId="0" borderId="0" xfId="0" applyFont="1" applyProtection="1">
      <protection locked="0"/>
    </xf>
    <xf numFmtId="0" fontId="1" fillId="3" borderId="9" xfId="0" applyFont="1" applyFill="1" applyBorder="1" applyAlignment="1" applyProtection="1">
      <alignment horizontal="center"/>
      <protection locked="0"/>
    </xf>
    <xf numFmtId="0" fontId="1" fillId="3" borderId="10" xfId="0" applyFont="1" applyFill="1" applyBorder="1" applyAlignment="1" applyProtection="1">
      <alignment horizontal="center"/>
      <protection locked="0"/>
    </xf>
    <xf numFmtId="49" fontId="1" fillId="3" borderId="2" xfId="0" applyNumberFormat="1" applyFont="1" applyFill="1" applyBorder="1" applyAlignment="1" applyProtection="1">
      <alignment horizontal="right"/>
      <protection locked="0"/>
    </xf>
    <xf numFmtId="0" fontId="9" fillId="0" borderId="0" xfId="0" applyFont="1" applyProtection="1">
      <protection locked="0"/>
    </xf>
    <xf numFmtId="0" fontId="16" fillId="0" borderId="5" xfId="0" applyFont="1" applyBorder="1" applyAlignment="1" applyProtection="1">
      <alignment vertical="center"/>
      <protection locked="0"/>
    </xf>
    <xf numFmtId="0" fontId="16" fillId="0" borderId="0" xfId="0" applyFont="1" applyAlignment="1" applyProtection="1">
      <alignment vertical="center"/>
      <protection locked="0"/>
    </xf>
    <xf numFmtId="49" fontId="5" fillId="0" borderId="0" xfId="0" applyNumberFormat="1" applyFont="1" applyAlignment="1" applyProtection="1">
      <alignment horizontal="center" vertical="top"/>
      <protection locked="0"/>
    </xf>
    <xf numFmtId="49" fontId="1" fillId="0" borderId="0" xfId="0" applyNumberFormat="1" applyFont="1" applyAlignment="1" applyProtection="1">
      <alignment horizontal="center"/>
      <protection locked="0"/>
    </xf>
    <xf numFmtId="49" fontId="1" fillId="3" borderId="0" xfId="0" applyNumberFormat="1" applyFont="1" applyFill="1" applyAlignment="1" applyProtection="1">
      <alignment horizontal="right"/>
      <protection locked="0"/>
    </xf>
    <xf numFmtId="0" fontId="0" fillId="0" borderId="0" xfId="0" applyAlignment="1" applyProtection="1">
      <alignment vertical="center" wrapText="1"/>
      <protection locked="0"/>
    </xf>
    <xf numFmtId="166" fontId="0" fillId="2" borderId="0" xfId="0" applyNumberFormat="1" applyFill="1" applyProtection="1">
      <protection locked="0"/>
    </xf>
    <xf numFmtId="166" fontId="0" fillId="0" borderId="0" xfId="0" applyNumberFormat="1" applyProtection="1">
      <protection locked="0"/>
    </xf>
    <xf numFmtId="0" fontId="5" fillId="0" borderId="0" xfId="0" applyFont="1" applyAlignment="1" applyProtection="1">
      <alignment vertical="center" textRotation="90" wrapText="1" shrinkToFit="1"/>
      <protection locked="0"/>
    </xf>
    <xf numFmtId="49" fontId="5" fillId="0" borderId="0" xfId="0" applyNumberFormat="1" applyFont="1" applyProtection="1">
      <protection locked="0"/>
    </xf>
    <xf numFmtId="49" fontId="1" fillId="0" borderId="0" xfId="0" applyNumberFormat="1" applyFont="1" applyProtection="1">
      <protection locked="0"/>
    </xf>
    <xf numFmtId="0" fontId="17" fillId="0" borderId="0" xfId="0" applyFont="1" applyAlignment="1" applyProtection="1">
      <alignment vertical="center" wrapText="1"/>
      <protection locked="0"/>
    </xf>
    <xf numFmtId="49" fontId="1" fillId="3" borderId="1" xfId="0" applyNumberFormat="1" applyFont="1" applyFill="1" applyBorder="1" applyAlignment="1" applyProtection="1">
      <alignment horizontal="right" wrapText="1"/>
      <protection locked="0"/>
    </xf>
    <xf numFmtId="49" fontId="1" fillId="0" borderId="0" xfId="0" applyNumberFormat="1" applyFont="1" applyAlignment="1" applyProtection="1">
      <alignment vertical="center" wrapText="1"/>
      <protection locked="0"/>
    </xf>
    <xf numFmtId="49" fontId="1" fillId="0" borderId="0" xfId="0" applyNumberFormat="1" applyFont="1" applyAlignment="1" applyProtection="1">
      <alignment horizontal="right" wrapText="1"/>
      <protection locked="0"/>
    </xf>
    <xf numFmtId="49" fontId="1" fillId="0" borderId="0" xfId="0" applyNumberFormat="1" applyFont="1" applyAlignment="1" applyProtection="1">
      <alignment horizontal="left" wrapText="1"/>
      <protection locked="0"/>
    </xf>
    <xf numFmtId="166" fontId="6" fillId="0" borderId="0" xfId="1" applyNumberFormat="1" applyAlignment="1" applyProtection="1">
      <alignment wrapText="1"/>
      <protection locked="0"/>
    </xf>
    <xf numFmtId="49" fontId="1" fillId="0" borderId="0" xfId="0" applyNumberFormat="1" applyFont="1" applyAlignment="1" applyProtection="1">
      <alignment vertical="top"/>
      <protection locked="0"/>
    </xf>
    <xf numFmtId="166" fontId="6" fillId="0" borderId="1" xfId="1" applyNumberFormat="1" applyBorder="1" applyProtection="1">
      <protection hidden="1"/>
    </xf>
    <xf numFmtId="166" fontId="6" fillId="0" borderId="9" xfId="1" applyNumberFormat="1" applyBorder="1" applyProtection="1">
      <protection hidden="1"/>
    </xf>
    <xf numFmtId="166" fontId="6" fillId="0" borderId="10" xfId="1" applyNumberFormat="1" applyBorder="1" applyProtection="1">
      <protection hidden="1"/>
    </xf>
    <xf numFmtId="166" fontId="6" fillId="0" borderId="11" xfId="1" applyNumberFormat="1" applyBorder="1" applyProtection="1">
      <protection hidden="1"/>
    </xf>
    <xf numFmtId="166" fontId="6" fillId="0" borderId="12" xfId="1" applyNumberFormat="1" applyBorder="1" applyProtection="1">
      <protection hidden="1"/>
    </xf>
    <xf numFmtId="166" fontId="6" fillId="0" borderId="13" xfId="1" applyNumberFormat="1" applyBorder="1" applyProtection="1">
      <protection hidden="1"/>
    </xf>
    <xf numFmtId="0" fontId="15" fillId="0" borderId="0" xfId="0" applyFont="1" applyAlignment="1" applyProtection="1">
      <alignment vertical="center"/>
      <protection locked="0"/>
    </xf>
    <xf numFmtId="49" fontId="1" fillId="3" borderId="1" xfId="0" applyNumberFormat="1" applyFont="1" applyFill="1" applyBorder="1" applyAlignment="1" applyProtection="1">
      <alignment horizontal="center" wrapText="1"/>
      <protection locked="0"/>
    </xf>
    <xf numFmtId="49" fontId="1" fillId="0" borderId="0" xfId="0" applyNumberFormat="1" applyFont="1" applyAlignment="1" applyProtection="1">
      <alignment wrapText="1"/>
      <protection locked="0"/>
    </xf>
    <xf numFmtId="49" fontId="1" fillId="0" borderId="0" xfId="0" applyNumberFormat="1" applyFont="1" applyAlignment="1" applyProtection="1">
      <alignment horizontal="center" wrapText="1"/>
      <protection locked="0"/>
    </xf>
    <xf numFmtId="49" fontId="1" fillId="3" borderId="18" xfId="0" applyNumberFormat="1" applyFont="1" applyFill="1" applyBorder="1" applyAlignment="1" applyProtection="1">
      <alignment horizontal="right"/>
      <protection locked="0"/>
    </xf>
    <xf numFmtId="0" fontId="0" fillId="0" borderId="5" xfId="0" applyBorder="1" applyAlignment="1" applyProtection="1">
      <alignment vertical="center" wrapText="1"/>
      <protection locked="0"/>
    </xf>
    <xf numFmtId="169" fontId="6" fillId="0" borderId="0" xfId="1" applyNumberFormat="1" applyProtection="1">
      <protection locked="0"/>
    </xf>
    <xf numFmtId="49" fontId="1" fillId="3" borderId="1" xfId="0" applyNumberFormat="1" applyFont="1" applyFill="1" applyBorder="1" applyAlignment="1" applyProtection="1">
      <alignment horizontal="left" vertical="center" wrapText="1"/>
      <protection locked="0"/>
    </xf>
    <xf numFmtId="0" fontId="0" fillId="0" borderId="5" xfId="0" applyBorder="1" applyAlignment="1" applyProtection="1">
      <alignment vertical="center"/>
      <protection locked="0"/>
    </xf>
    <xf numFmtId="49" fontId="1" fillId="3" borderId="1" xfId="0" applyNumberFormat="1" applyFont="1" applyFill="1" applyBorder="1" applyAlignment="1" applyProtection="1">
      <alignment horizontal="center" vertical="center" wrapText="1"/>
      <protection locked="0"/>
    </xf>
    <xf numFmtId="0" fontId="0" fillId="0" borderId="0" xfId="0" applyAlignment="1" applyProtection="1">
      <alignment vertical="center"/>
      <protection locked="0"/>
    </xf>
    <xf numFmtId="168" fontId="0" fillId="0" borderId="0" xfId="0" applyNumberFormat="1" applyProtection="1">
      <protection locked="0"/>
    </xf>
    <xf numFmtId="168" fontId="1" fillId="0" borderId="0" xfId="0" applyNumberFormat="1" applyFont="1" applyAlignment="1" applyProtection="1">
      <alignment horizontal="center" vertical="center" wrapText="1"/>
      <protection locked="0"/>
    </xf>
    <xf numFmtId="49" fontId="1" fillId="3" borderId="8" xfId="0" applyNumberFormat="1" applyFont="1" applyFill="1" applyBorder="1" applyAlignment="1" applyProtection="1">
      <alignment horizontal="right"/>
      <protection locked="0"/>
    </xf>
    <xf numFmtId="0" fontId="22" fillId="0" borderId="0" xfId="0" applyFont="1" applyProtection="1">
      <protection locked="0"/>
    </xf>
    <xf numFmtId="0" fontId="1" fillId="0" borderId="0" xfId="0" applyFont="1" applyAlignment="1" applyProtection="1">
      <alignment vertical="top" wrapText="1"/>
      <protection locked="0"/>
    </xf>
    <xf numFmtId="166" fontId="10" fillId="0" borderId="0" xfId="4" applyNumberFormat="1" applyProtection="1">
      <protection locked="0"/>
    </xf>
    <xf numFmtId="166" fontId="21" fillId="0" borderId="0" xfId="0" applyNumberFormat="1" applyFont="1" applyProtection="1">
      <protection locked="0"/>
    </xf>
    <xf numFmtId="166" fontId="20" fillId="2" borderId="1" xfId="0" applyNumberFormat="1" applyFont="1" applyFill="1" applyBorder="1" applyProtection="1">
      <protection hidden="1"/>
    </xf>
    <xf numFmtId="0" fontId="19" fillId="0" borderId="0" xfId="0" applyFont="1" applyAlignment="1" applyProtection="1">
      <alignment vertical="center" textRotation="90"/>
      <protection locked="0"/>
    </xf>
    <xf numFmtId="0" fontId="0" fillId="0" borderId="0" xfId="0" applyAlignment="1" applyProtection="1">
      <alignment vertical="center" textRotation="90" wrapText="1" shrinkToFit="1"/>
      <protection locked="0"/>
    </xf>
    <xf numFmtId="0" fontId="3" fillId="0" borderId="0" xfId="0" applyFont="1" applyAlignment="1" applyProtection="1">
      <alignment vertical="center"/>
      <protection locked="0"/>
    </xf>
    <xf numFmtId="0" fontId="1" fillId="3" borderId="2" xfId="0" applyFont="1" applyFill="1" applyBorder="1" applyAlignment="1" applyProtection="1">
      <alignment horizontal="center" wrapText="1"/>
      <protection locked="0"/>
    </xf>
    <xf numFmtId="0" fontId="1" fillId="3" borderId="2" xfId="0" applyFont="1" applyFill="1" applyBorder="1" applyAlignment="1" applyProtection="1">
      <alignment horizontal="center" vertical="center"/>
      <protection locked="0"/>
    </xf>
    <xf numFmtId="0" fontId="1" fillId="3" borderId="2" xfId="0" applyFont="1" applyFill="1" applyBorder="1" applyAlignment="1" applyProtection="1">
      <alignment horizontal="center"/>
      <protection locked="0"/>
    </xf>
    <xf numFmtId="0" fontId="1" fillId="3" borderId="2"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protection locked="0"/>
    </xf>
    <xf numFmtId="49" fontId="1" fillId="3" borderId="2" xfId="0" applyNumberFormat="1" applyFont="1" applyFill="1" applyBorder="1" applyAlignment="1" applyProtection="1">
      <alignment horizontal="left"/>
      <protection locked="0"/>
    </xf>
    <xf numFmtId="49" fontId="1" fillId="3" borderId="3" xfId="0" applyNumberFormat="1" applyFont="1" applyFill="1" applyBorder="1" applyAlignment="1" applyProtection="1">
      <alignment horizontal="left"/>
      <protection locked="0"/>
    </xf>
    <xf numFmtId="0" fontId="19" fillId="0" borderId="0" xfId="0" applyFont="1" applyAlignment="1" applyProtection="1">
      <alignment horizontal="center" vertical="center" textRotation="90"/>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protection locked="0"/>
    </xf>
    <xf numFmtId="49" fontId="1" fillId="0" borderId="0" xfId="0" applyNumberFormat="1" applyFont="1" applyAlignment="1" applyProtection="1">
      <alignment horizontal="left"/>
      <protection locked="0"/>
    </xf>
    <xf numFmtId="0" fontId="5" fillId="0" borderId="0" xfId="0" applyFont="1" applyAlignment="1" applyProtection="1">
      <alignment horizontal="center" vertical="center" textRotation="90"/>
      <protection locked="0"/>
    </xf>
    <xf numFmtId="166" fontId="6" fillId="0" borderId="1" xfId="1" applyNumberFormat="1"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4" fillId="0" borderId="1" xfId="0" quotePrefix="1" applyFont="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166" fontId="6" fillId="0" borderId="1" xfId="1" applyNumberFormat="1" applyBorder="1" applyAlignment="1" applyProtection="1">
      <alignment horizontal="center"/>
      <protection hidden="1"/>
    </xf>
    <xf numFmtId="0" fontId="1" fillId="3" borderId="1" xfId="0" applyFont="1" applyFill="1" applyBorder="1" applyAlignment="1" applyProtection="1">
      <alignment horizontal="center" wrapText="1"/>
      <protection locked="0"/>
    </xf>
    <xf numFmtId="0" fontId="20" fillId="0" borderId="1" xfId="0" applyFont="1" applyBorder="1" applyAlignment="1" applyProtection="1">
      <alignment horizontal="center" vertical="center"/>
      <protection locked="0"/>
    </xf>
    <xf numFmtId="166" fontId="6" fillId="0" borderId="0" xfId="1" applyNumberFormat="1" applyProtection="1">
      <protection hidden="1"/>
    </xf>
    <xf numFmtId="166" fontId="6" fillId="0" borderId="0" xfId="1" applyNumberFormat="1" applyAlignment="1" applyProtection="1">
      <alignment horizontal="center" vertical="center"/>
      <protection locked="0"/>
    </xf>
    <xf numFmtId="171" fontId="0" fillId="0" borderId="1" xfId="0" applyNumberFormat="1" applyBorder="1" applyAlignment="1" applyProtection="1">
      <alignment horizontal="center" vertical="center"/>
      <protection locked="0"/>
    </xf>
    <xf numFmtId="166" fontId="20" fillId="2" borderId="1" xfId="0" applyNumberFormat="1" applyFont="1" applyFill="1" applyBorder="1" applyAlignment="1" applyProtection="1">
      <alignment horizontal="center" vertical="center"/>
      <protection hidden="1"/>
    </xf>
    <xf numFmtId="166" fontId="6" fillId="2" borderId="1" xfId="1" applyNumberForma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protection locked="0"/>
    </xf>
    <xf numFmtId="9" fontId="38" fillId="5" borderId="20" xfId="18" applyFont="1" applyFill="1" applyBorder="1" applyProtection="1">
      <protection locked="0"/>
    </xf>
    <xf numFmtId="0" fontId="36" fillId="0" borderId="0" xfId="0" applyFont="1"/>
    <xf numFmtId="0" fontId="37" fillId="0" borderId="0" xfId="0" applyFont="1"/>
    <xf numFmtId="0" fontId="37" fillId="0" borderId="0" xfId="0" applyFont="1" applyProtection="1">
      <protection locked="0"/>
    </xf>
    <xf numFmtId="0" fontId="41" fillId="0" borderId="0" xfId="0" applyFont="1" applyProtection="1">
      <protection locked="0"/>
    </xf>
    <xf numFmtId="0" fontId="33" fillId="0" borderId="0" xfId="0" applyFont="1" applyAlignment="1" applyProtection="1">
      <alignment wrapText="1"/>
      <protection locked="0"/>
    </xf>
    <xf numFmtId="0" fontId="32" fillId="0" borderId="0" xfId="0" applyFont="1" applyProtection="1">
      <protection locked="0"/>
    </xf>
    <xf numFmtId="0" fontId="40" fillId="0" borderId="0" xfId="0" applyFont="1" applyProtection="1">
      <protection locked="0"/>
    </xf>
    <xf numFmtId="0" fontId="38" fillId="0" borderId="0" xfId="0" applyFont="1" applyProtection="1">
      <protection locked="0"/>
    </xf>
    <xf numFmtId="0" fontId="32" fillId="0" borderId="0" xfId="0" applyFont="1" applyAlignment="1">
      <alignment horizontal="right"/>
    </xf>
    <xf numFmtId="0" fontId="30" fillId="0" borderId="0" xfId="0" applyFont="1" applyAlignment="1">
      <alignment horizontal="right"/>
    </xf>
    <xf numFmtId="0" fontId="27" fillId="0" borderId="0" xfId="0" applyFont="1"/>
    <xf numFmtId="0" fontId="29" fillId="0" borderId="0" xfId="0" applyFont="1"/>
    <xf numFmtId="0" fontId="28" fillId="0" borderId="0" xfId="0" applyFont="1"/>
    <xf numFmtId="0" fontId="30" fillId="0" borderId="0" xfId="0" applyFont="1" applyProtection="1">
      <protection locked="0"/>
    </xf>
    <xf numFmtId="0" fontId="31" fillId="0" borderId="0" xfId="0" applyFont="1"/>
    <xf numFmtId="0" fontId="32" fillId="0" borderId="0" xfId="0" applyFont="1"/>
    <xf numFmtId="0" fontId="32" fillId="0" borderId="0" xfId="0" applyFont="1" applyAlignment="1">
      <alignment horizontal="left" vertical="top" wrapText="1"/>
    </xf>
    <xf numFmtId="0" fontId="30" fillId="0" borderId="0" xfId="0" applyFont="1"/>
    <xf numFmtId="0" fontId="34" fillId="0" borderId="19" xfId="0" applyFont="1" applyBorder="1" applyAlignment="1">
      <alignment horizontal="left" vertical="top" wrapText="1"/>
    </xf>
    <xf numFmtId="0" fontId="32" fillId="0" borderId="19" xfId="0" applyFont="1" applyBorder="1" applyAlignment="1">
      <alignment horizontal="left" vertical="top" wrapText="1"/>
    </xf>
    <xf numFmtId="0" fontId="42" fillId="0" borderId="0" xfId="0" applyFont="1" applyProtection="1">
      <protection locked="0"/>
    </xf>
    <xf numFmtId="0" fontId="36" fillId="0" borderId="0" xfId="0" applyFont="1" applyProtection="1">
      <protection locked="0"/>
    </xf>
    <xf numFmtId="0" fontId="27"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0" fontId="44" fillId="0" borderId="0" xfId="0" applyFont="1" applyProtection="1">
      <protection locked="0"/>
    </xf>
    <xf numFmtId="0" fontId="32" fillId="0" borderId="0" xfId="0" applyFont="1" applyAlignment="1" applyProtection="1">
      <alignment vertical="top"/>
      <protection locked="0"/>
    </xf>
    <xf numFmtId="0" fontId="30" fillId="3" borderId="1" xfId="0" applyFont="1" applyFill="1" applyBorder="1" applyAlignment="1" applyProtection="1">
      <alignment horizontal="right" vertical="center"/>
      <protection locked="0"/>
    </xf>
    <xf numFmtId="0" fontId="30" fillId="3" borderId="2" xfId="0" applyFont="1" applyFill="1" applyBorder="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30" fillId="3" borderId="2"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3" borderId="1" xfId="0" applyFont="1" applyFill="1" applyBorder="1" applyAlignment="1" applyProtection="1">
      <alignment horizontal="right"/>
      <protection locked="0"/>
    </xf>
    <xf numFmtId="0" fontId="30" fillId="3" borderId="1" xfId="0" applyFont="1" applyFill="1" applyBorder="1" applyAlignment="1" applyProtection="1">
      <alignment horizontal="center"/>
      <protection locked="0"/>
    </xf>
    <xf numFmtId="0" fontId="30" fillId="3" borderId="2" xfId="0" applyFont="1" applyFill="1" applyBorder="1" applyAlignment="1" applyProtection="1">
      <alignment horizontal="center"/>
      <protection locked="0"/>
    </xf>
    <xf numFmtId="0" fontId="30" fillId="0" borderId="0" xfId="0" applyFont="1" applyAlignment="1" applyProtection="1">
      <alignment wrapText="1"/>
      <protection locked="0"/>
    </xf>
    <xf numFmtId="0" fontId="30" fillId="0" borderId="0" xfId="0" applyFont="1" applyAlignment="1" applyProtection="1">
      <alignment horizontal="center"/>
      <protection locked="0"/>
    </xf>
    <xf numFmtId="49" fontId="30" fillId="3" borderId="1" xfId="0" applyNumberFormat="1" applyFont="1" applyFill="1" applyBorder="1" applyAlignment="1" applyProtection="1">
      <alignment horizontal="right"/>
      <protection locked="0"/>
    </xf>
    <xf numFmtId="166" fontId="28" fillId="0" borderId="1" xfId="1" applyNumberFormat="1" applyFont="1" applyBorder="1" applyAlignment="1" applyProtection="1">
      <alignment horizontal="center" vertical="center"/>
      <protection hidden="1"/>
    </xf>
    <xf numFmtId="0" fontId="32" fillId="0" borderId="1" xfId="0" applyFont="1" applyBorder="1" applyAlignment="1" applyProtection="1">
      <alignment horizontal="center" vertical="center"/>
      <protection locked="0"/>
    </xf>
    <xf numFmtId="169" fontId="32" fillId="0" borderId="0" xfId="0" applyNumberFormat="1" applyFont="1" applyProtection="1">
      <protection locked="0"/>
    </xf>
    <xf numFmtId="0" fontId="45" fillId="0" borderId="0" xfId="0" applyFont="1" applyAlignment="1" applyProtection="1">
      <alignment vertical="center" textRotation="90"/>
      <protection locked="0"/>
    </xf>
    <xf numFmtId="166" fontId="28" fillId="0" borderId="0" xfId="1" applyNumberFormat="1" applyFont="1" applyProtection="1">
      <protection locked="0"/>
    </xf>
    <xf numFmtId="166" fontId="28" fillId="0" borderId="1" xfId="1" applyNumberFormat="1" applyFont="1" applyBorder="1" applyAlignment="1" applyProtection="1">
      <alignment horizontal="center" vertical="center"/>
      <protection locked="0"/>
    </xf>
    <xf numFmtId="0" fontId="30" fillId="0" borderId="0" xfId="0" applyFont="1" applyAlignment="1" applyProtection="1">
      <alignment horizontal="right" vertical="center"/>
      <protection locked="0"/>
    </xf>
    <xf numFmtId="0" fontId="30" fillId="0" borderId="0" xfId="0" applyFont="1" applyAlignment="1" applyProtection="1">
      <alignment horizontal="right"/>
      <protection locked="0"/>
    </xf>
    <xf numFmtId="49" fontId="30" fillId="0" borderId="0" xfId="0" applyNumberFormat="1" applyFont="1" applyAlignment="1" applyProtection="1">
      <alignment horizontal="right"/>
      <protection locked="0"/>
    </xf>
    <xf numFmtId="49" fontId="32" fillId="0" borderId="0" xfId="0" applyNumberFormat="1" applyFont="1" applyAlignment="1" applyProtection="1">
      <alignment horizontal="left"/>
      <protection locked="0"/>
    </xf>
    <xf numFmtId="0" fontId="46" fillId="0" borderId="0" xfId="0" applyFont="1" applyAlignment="1" applyProtection="1">
      <alignment horizontal="left" readingOrder="1"/>
      <protection locked="0"/>
    </xf>
    <xf numFmtId="49" fontId="30" fillId="0" borderId="0" xfId="0" applyNumberFormat="1" applyFont="1" applyAlignment="1" applyProtection="1">
      <alignment horizontal="left"/>
      <protection locked="0"/>
    </xf>
    <xf numFmtId="0" fontId="30" fillId="3" borderId="1" xfId="0" applyFont="1" applyFill="1" applyBorder="1" applyAlignment="1" applyProtection="1">
      <alignment horizontal="center" vertical="center"/>
      <protection locked="0"/>
    </xf>
    <xf numFmtId="0" fontId="36"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30" fillId="3" borderId="2" xfId="0" applyFont="1" applyFill="1" applyBorder="1" applyAlignment="1" applyProtection="1">
      <alignment horizontal="right" vertical="center"/>
      <protection locked="0"/>
    </xf>
    <xf numFmtId="0" fontId="30" fillId="3" borderId="9" xfId="0" applyFont="1" applyFill="1" applyBorder="1" applyAlignment="1" applyProtection="1">
      <alignment horizontal="center"/>
      <protection locked="0"/>
    </xf>
    <xf numFmtId="0" fontId="30" fillId="3" borderId="10" xfId="0" applyFont="1" applyFill="1" applyBorder="1" applyAlignment="1" applyProtection="1">
      <alignment horizontal="center"/>
      <protection locked="0"/>
    </xf>
    <xf numFmtId="49" fontId="30" fillId="3" borderId="2" xfId="0" applyNumberFormat="1" applyFont="1" applyFill="1" applyBorder="1" applyAlignment="1" applyProtection="1">
      <alignment horizontal="right"/>
      <protection locked="0"/>
    </xf>
    <xf numFmtId="49" fontId="45" fillId="3" borderId="1" xfId="0" applyNumberFormat="1" applyFont="1" applyFill="1" applyBorder="1" applyAlignment="1" applyProtection="1">
      <alignment horizontal="left" vertical="top"/>
      <protection locked="0"/>
    </xf>
    <xf numFmtId="49" fontId="30" fillId="3" borderId="1" xfId="0" applyNumberFormat="1" applyFont="1" applyFill="1" applyBorder="1" applyAlignment="1" applyProtection="1">
      <alignment horizontal="center"/>
      <protection locked="0"/>
    </xf>
    <xf numFmtId="0" fontId="40" fillId="0" borderId="5" xfId="0" applyFont="1" applyBorder="1" applyAlignment="1" applyProtection="1">
      <alignment vertical="center"/>
      <protection locked="0"/>
    </xf>
    <xf numFmtId="0" fontId="40" fillId="0" borderId="0" xfId="0" applyFont="1" applyAlignment="1" applyProtection="1">
      <alignment vertical="center"/>
      <protection locked="0"/>
    </xf>
    <xf numFmtId="49" fontId="45" fillId="0" borderId="0" xfId="0" applyNumberFormat="1" applyFont="1" applyAlignment="1" applyProtection="1">
      <alignment horizontal="center" vertical="top"/>
      <protection locked="0"/>
    </xf>
    <xf numFmtId="49" fontId="30" fillId="0" borderId="0" xfId="0" applyNumberFormat="1" applyFont="1" applyAlignment="1" applyProtection="1">
      <alignment horizontal="center"/>
      <protection locked="0"/>
    </xf>
    <xf numFmtId="49" fontId="30" fillId="3" borderId="0" xfId="0" applyNumberFormat="1" applyFont="1" applyFill="1" applyAlignment="1" applyProtection="1">
      <alignment horizontal="right"/>
      <protection locked="0"/>
    </xf>
    <xf numFmtId="0" fontId="32" fillId="0" borderId="0" xfId="0" applyFont="1" applyAlignment="1" applyProtection="1">
      <alignment vertical="center" wrapText="1"/>
      <protection locked="0"/>
    </xf>
    <xf numFmtId="0" fontId="45" fillId="0" borderId="0" xfId="0" applyFont="1" applyAlignment="1" applyProtection="1">
      <alignment horizontal="center" vertical="center" textRotation="90"/>
      <protection locked="0"/>
    </xf>
    <xf numFmtId="166" fontId="32" fillId="2" borderId="0" xfId="0" applyNumberFormat="1" applyFont="1" applyFill="1" applyProtection="1">
      <protection locked="0"/>
    </xf>
    <xf numFmtId="166" fontId="32" fillId="0" borderId="0" xfId="0" applyNumberFormat="1" applyFont="1" applyProtection="1">
      <protection locked="0"/>
    </xf>
    <xf numFmtId="0" fontId="45" fillId="0" borderId="0" xfId="0" applyFont="1" applyAlignment="1" applyProtection="1">
      <alignment vertical="center" textRotation="90" wrapText="1" shrinkToFit="1"/>
      <protection locked="0"/>
    </xf>
    <xf numFmtId="49" fontId="45" fillId="0" borderId="0" xfId="0" applyNumberFormat="1" applyFont="1" applyProtection="1">
      <protection locked="0"/>
    </xf>
    <xf numFmtId="49" fontId="30" fillId="0" borderId="0" xfId="0" applyNumberFormat="1" applyFont="1" applyProtection="1">
      <protection locked="0"/>
    </xf>
    <xf numFmtId="0" fontId="47" fillId="0" borderId="0" xfId="0" applyFont="1" applyAlignment="1" applyProtection="1">
      <alignment vertical="center" wrapText="1"/>
      <protection locked="0"/>
    </xf>
    <xf numFmtId="49" fontId="30" fillId="3" borderId="1" xfId="0" applyNumberFormat="1" applyFont="1" applyFill="1" applyBorder="1" applyAlignment="1" applyProtection="1">
      <alignment horizontal="right" wrapText="1"/>
      <protection locked="0"/>
    </xf>
    <xf numFmtId="49" fontId="30" fillId="0" borderId="0" xfId="0" applyNumberFormat="1" applyFont="1" applyAlignment="1" applyProtection="1">
      <alignment vertical="center" wrapText="1"/>
      <protection locked="0"/>
    </xf>
    <xf numFmtId="49" fontId="30" fillId="0" borderId="0" xfId="0" applyNumberFormat="1" applyFont="1" applyAlignment="1" applyProtection="1">
      <alignment horizontal="right" wrapText="1"/>
      <protection locked="0"/>
    </xf>
    <xf numFmtId="49" fontId="30" fillId="3" borderId="1" xfId="0" applyNumberFormat="1" applyFont="1" applyFill="1" applyBorder="1" applyAlignment="1" applyProtection="1">
      <alignment horizontal="left" wrapText="1"/>
      <protection locked="0"/>
    </xf>
    <xf numFmtId="49" fontId="30" fillId="0" borderId="0" xfId="0" applyNumberFormat="1" applyFont="1" applyAlignment="1" applyProtection="1">
      <alignment horizontal="left" wrapText="1"/>
      <protection locked="0"/>
    </xf>
    <xf numFmtId="166" fontId="28" fillId="0" borderId="0" xfId="1" applyNumberFormat="1" applyFont="1" applyAlignment="1" applyProtection="1">
      <alignment wrapText="1"/>
      <protection locked="0"/>
    </xf>
    <xf numFmtId="49" fontId="30" fillId="2" borderId="0" xfId="0" applyNumberFormat="1" applyFont="1" applyFill="1" applyAlignment="1" applyProtection="1">
      <alignment horizontal="left" wrapText="1"/>
      <protection locked="0"/>
    </xf>
    <xf numFmtId="49" fontId="30" fillId="2" borderId="0" xfId="0" applyNumberFormat="1" applyFont="1" applyFill="1" applyAlignment="1" applyProtection="1">
      <alignment horizontal="left"/>
      <protection locked="0"/>
    </xf>
    <xf numFmtId="49" fontId="30" fillId="0" borderId="0" xfId="0" applyNumberFormat="1" applyFont="1" applyAlignment="1" applyProtection="1">
      <alignment vertical="top"/>
      <protection locked="0"/>
    </xf>
    <xf numFmtId="49" fontId="30" fillId="3" borderId="2" xfId="0" applyNumberFormat="1" applyFont="1" applyFill="1" applyBorder="1" applyAlignment="1" applyProtection="1">
      <alignment horizontal="left"/>
      <protection locked="0"/>
    </xf>
    <xf numFmtId="49" fontId="30" fillId="3" borderId="3" xfId="0" applyNumberFormat="1" applyFont="1" applyFill="1" applyBorder="1" applyAlignment="1" applyProtection="1">
      <alignment horizontal="left"/>
      <protection locked="0"/>
    </xf>
    <xf numFmtId="9" fontId="38" fillId="5" borderId="20" xfId="18" applyFont="1" applyFill="1" applyBorder="1" applyAlignment="1" applyProtection="1">
      <alignment vertical="center"/>
      <protection locked="0"/>
    </xf>
    <xf numFmtId="9" fontId="48" fillId="0" borderId="0" xfId="18" applyFont="1" applyFill="1" applyBorder="1" applyProtection="1">
      <protection locked="0"/>
    </xf>
    <xf numFmtId="0" fontId="27" fillId="0" borderId="1" xfId="0" quotePrefix="1" applyFont="1" applyBorder="1" applyAlignment="1" applyProtection="1">
      <alignment horizontal="center" vertical="center" wrapText="1"/>
      <protection locked="0"/>
    </xf>
    <xf numFmtId="0" fontId="32" fillId="0" borderId="5" xfId="0" applyFont="1" applyBorder="1" applyProtection="1">
      <protection locked="0"/>
    </xf>
    <xf numFmtId="0" fontId="30" fillId="0" borderId="0" xfId="0" applyFont="1" applyAlignment="1" applyProtection="1">
      <alignment horizontal="center" vertical="center"/>
      <protection locked="0"/>
    </xf>
    <xf numFmtId="169" fontId="32" fillId="0" borderId="5" xfId="0" applyNumberFormat="1" applyFont="1" applyBorder="1" applyProtection="1">
      <protection locked="0"/>
    </xf>
    <xf numFmtId="0" fontId="50" fillId="0" borderId="0" xfId="0" applyFont="1" applyAlignment="1" applyProtection="1">
      <alignment vertical="center"/>
      <protection locked="0"/>
    </xf>
    <xf numFmtId="0" fontId="32" fillId="0" borderId="5" xfId="0" applyFont="1" applyBorder="1" applyAlignment="1" applyProtection="1">
      <alignment vertical="center" wrapText="1"/>
      <protection locked="0"/>
    </xf>
    <xf numFmtId="169" fontId="28" fillId="0" borderId="0" xfId="1" applyNumberFormat="1" applyFont="1" applyProtection="1">
      <protection locked="0"/>
    </xf>
    <xf numFmtId="0" fontId="32" fillId="0" borderId="5" xfId="0" applyFont="1" applyBorder="1" applyAlignment="1" applyProtection="1">
      <alignment vertical="center"/>
      <protection locked="0"/>
    </xf>
    <xf numFmtId="0" fontId="30" fillId="3" borderId="1" xfId="0" applyFont="1" applyFill="1" applyBorder="1" applyAlignment="1" applyProtection="1">
      <alignment horizontal="center" wrapText="1"/>
      <protection locked="0"/>
    </xf>
    <xf numFmtId="49" fontId="30" fillId="3" borderId="18" xfId="0" applyNumberFormat="1" applyFont="1" applyFill="1" applyBorder="1" applyAlignment="1" applyProtection="1">
      <alignment horizontal="right"/>
      <protection locked="0"/>
    </xf>
    <xf numFmtId="0" fontId="49" fillId="0" borderId="0" xfId="0" applyFont="1" applyAlignment="1" applyProtection="1">
      <alignment horizontal="center" vertical="center" textRotation="90"/>
      <protection locked="0"/>
    </xf>
    <xf numFmtId="49" fontId="30" fillId="0" borderId="0" xfId="0" applyNumberFormat="1" applyFont="1" applyAlignment="1" applyProtection="1">
      <alignment wrapText="1"/>
      <protection locked="0"/>
    </xf>
    <xf numFmtId="49" fontId="30" fillId="0" borderId="0" xfId="0" applyNumberFormat="1" applyFont="1" applyAlignment="1" applyProtection="1">
      <alignment horizontal="center" wrapText="1"/>
      <protection locked="0"/>
    </xf>
    <xf numFmtId="168" fontId="30" fillId="0" borderId="0" xfId="0" applyNumberFormat="1" applyFont="1" applyAlignment="1" applyProtection="1">
      <alignment horizontal="center" vertical="center" wrapText="1"/>
      <protection locked="0"/>
    </xf>
    <xf numFmtId="168" fontId="32" fillId="0" borderId="0" xfId="0" applyNumberFormat="1" applyFont="1" applyProtection="1">
      <protection locked="0"/>
    </xf>
    <xf numFmtId="0" fontId="32" fillId="0" borderId="0" xfId="0" applyFont="1" applyAlignment="1" applyProtection="1">
      <alignment vertical="center"/>
      <protection locked="0"/>
    </xf>
    <xf numFmtId="49" fontId="30" fillId="3" borderId="1" xfId="0" applyNumberFormat="1" applyFont="1" applyFill="1" applyBorder="1" applyAlignment="1" applyProtection="1">
      <alignment horizontal="left" vertical="center" wrapText="1"/>
      <protection locked="0"/>
    </xf>
    <xf numFmtId="49" fontId="30" fillId="3" borderId="8" xfId="0" applyNumberFormat="1" applyFont="1" applyFill="1" applyBorder="1" applyAlignment="1" applyProtection="1">
      <alignment horizontal="right"/>
      <protection locked="0"/>
    </xf>
    <xf numFmtId="166" fontId="28" fillId="0" borderId="0" xfId="1" applyNumberFormat="1" applyFont="1" applyProtection="1">
      <protection hidden="1"/>
    </xf>
    <xf numFmtId="0" fontId="48" fillId="0" borderId="0" xfId="0" applyFont="1" applyProtection="1">
      <protection locked="0"/>
    </xf>
    <xf numFmtId="0" fontId="30" fillId="0" borderId="0" xfId="0" applyFont="1" applyAlignment="1" applyProtection="1">
      <alignment vertical="top" wrapText="1"/>
      <protection locked="0"/>
    </xf>
    <xf numFmtId="166" fontId="33" fillId="2" borderId="1" xfId="0" applyNumberFormat="1" applyFont="1" applyFill="1" applyBorder="1" applyAlignment="1" applyProtection="1">
      <alignment horizontal="center" vertical="center"/>
      <protection hidden="1"/>
    </xf>
    <xf numFmtId="166" fontId="32" fillId="0" borderId="0" xfId="4" applyNumberFormat="1" applyFont="1" applyProtection="1">
      <protection locked="0"/>
    </xf>
    <xf numFmtId="166" fontId="28" fillId="0" borderId="0" xfId="1" applyNumberFormat="1" applyFont="1" applyAlignment="1" applyProtection="1">
      <alignment horizontal="center" vertical="center"/>
      <protection locked="0"/>
    </xf>
    <xf numFmtId="49" fontId="30" fillId="3" borderId="1" xfId="0" applyNumberFormat="1" applyFont="1" applyFill="1" applyBorder="1" applyAlignment="1" applyProtection="1">
      <alignment horizontal="center" vertical="center" wrapText="1"/>
      <protection locked="0"/>
    </xf>
    <xf numFmtId="0" fontId="42" fillId="0" borderId="0" xfId="0" applyFont="1"/>
    <xf numFmtId="0" fontId="32" fillId="0" borderId="0" xfId="0" applyFont="1" applyAlignment="1">
      <alignment vertical="top" wrapText="1"/>
    </xf>
    <xf numFmtId="0" fontId="32" fillId="0" borderId="0" xfId="0" applyFont="1" applyAlignment="1">
      <alignment vertical="top"/>
    </xf>
    <xf numFmtId="0" fontId="51" fillId="0" borderId="0" xfId="0" applyFont="1" applyAlignment="1">
      <alignment vertical="center" readingOrder="1"/>
    </xf>
    <xf numFmtId="0" fontId="32" fillId="0" borderId="0" xfId="0" applyFont="1" applyAlignment="1">
      <alignment horizontal="left" vertical="top"/>
    </xf>
    <xf numFmtId="165" fontId="32" fillId="0" borderId="0" xfId="17" applyFont="1" applyAlignment="1">
      <alignment horizontal="left" vertical="top" wrapText="1"/>
    </xf>
    <xf numFmtId="0" fontId="46" fillId="0" borderId="0" xfId="0" applyFont="1" applyAlignment="1">
      <alignment horizontal="left" vertical="center" readingOrder="1"/>
    </xf>
    <xf numFmtId="0" fontId="30" fillId="0" borderId="19" xfId="0" applyFont="1" applyBorder="1" applyAlignment="1">
      <alignment horizontal="left" vertical="top"/>
    </xf>
    <xf numFmtId="0" fontId="32" fillId="0" borderId="19" xfId="0" applyFont="1" applyBorder="1"/>
    <xf numFmtId="171" fontId="33" fillId="0" borderId="19" xfId="17" applyNumberFormat="1" applyFont="1" applyBorder="1" applyAlignment="1">
      <alignment horizontal="right" vertical="center"/>
    </xf>
    <xf numFmtId="171" fontId="30" fillId="0" borderId="0" xfId="0" applyNumberFormat="1" applyFont="1" applyAlignment="1">
      <alignment horizontal="right" vertical="center"/>
    </xf>
    <xf numFmtId="166" fontId="28" fillId="0" borderId="9" xfId="1" applyNumberFormat="1" applyFont="1" applyBorder="1" applyAlignment="1" applyProtection="1">
      <alignment horizontal="center" vertical="center"/>
      <protection hidden="1"/>
    </xf>
    <xf numFmtId="166" fontId="28" fillId="0" borderId="10" xfId="1" applyNumberFormat="1" applyFont="1" applyBorder="1" applyAlignment="1" applyProtection="1">
      <alignment horizontal="center" vertical="center"/>
      <protection hidden="1"/>
    </xf>
    <xf numFmtId="166" fontId="28" fillId="0" borderId="11" xfId="1" applyNumberFormat="1" applyFont="1" applyBorder="1" applyAlignment="1" applyProtection="1">
      <alignment horizontal="center" vertical="center"/>
      <protection hidden="1"/>
    </xf>
    <xf numFmtId="166" fontId="28" fillId="0" borderId="12" xfId="1" applyNumberFormat="1" applyFont="1" applyBorder="1" applyAlignment="1" applyProtection="1">
      <alignment horizontal="center" vertical="center"/>
      <protection hidden="1"/>
    </xf>
    <xf numFmtId="166" fontId="28" fillId="0" borderId="13" xfId="1" applyNumberFormat="1" applyFont="1" applyBorder="1" applyAlignment="1" applyProtection="1">
      <alignment horizontal="center" vertical="center"/>
      <protection hidden="1"/>
    </xf>
    <xf numFmtId="0" fontId="49" fillId="0" borderId="0" xfId="0" applyFont="1" applyAlignment="1" applyProtection="1">
      <alignment vertical="center" textRotation="90"/>
      <protection locked="0"/>
    </xf>
    <xf numFmtId="0" fontId="32" fillId="0" borderId="0" xfId="0" applyFont="1" applyAlignment="1" applyProtection="1">
      <alignment vertical="center" textRotation="90" wrapText="1" shrinkToFit="1"/>
      <protection locked="0"/>
    </xf>
    <xf numFmtId="49" fontId="45" fillId="3" borderId="1" xfId="0" applyNumberFormat="1" applyFont="1" applyFill="1" applyBorder="1" applyAlignment="1" applyProtection="1">
      <alignment horizontal="left" vertical="center"/>
      <protection locked="0"/>
    </xf>
    <xf numFmtId="166" fontId="33" fillId="2" borderId="9" xfId="0" applyNumberFormat="1" applyFont="1" applyFill="1" applyBorder="1" applyAlignment="1" applyProtection="1">
      <alignment horizontal="center" vertical="center"/>
      <protection hidden="1"/>
    </xf>
    <xf numFmtId="166" fontId="33" fillId="2" borderId="10" xfId="0" applyNumberFormat="1" applyFont="1" applyFill="1" applyBorder="1" applyAlignment="1" applyProtection="1">
      <alignment horizontal="center" vertical="center"/>
      <protection hidden="1"/>
    </xf>
    <xf numFmtId="166" fontId="33" fillId="2" borderId="11" xfId="0" applyNumberFormat="1" applyFont="1" applyFill="1" applyBorder="1" applyAlignment="1" applyProtection="1">
      <alignment horizontal="center" vertical="center"/>
      <protection hidden="1"/>
    </xf>
    <xf numFmtId="166" fontId="33" fillId="2" borderId="12" xfId="0" applyNumberFormat="1" applyFont="1" applyFill="1" applyBorder="1" applyAlignment="1" applyProtection="1">
      <alignment horizontal="center" vertical="center"/>
      <protection hidden="1"/>
    </xf>
    <xf numFmtId="166" fontId="33" fillId="2" borderId="13" xfId="0" applyNumberFormat="1" applyFont="1" applyFill="1" applyBorder="1" applyAlignment="1" applyProtection="1">
      <alignment horizontal="center" vertical="center"/>
      <protection hidden="1"/>
    </xf>
    <xf numFmtId="49" fontId="30" fillId="3" borderId="1" xfId="0" applyNumberFormat="1" applyFont="1" applyFill="1" applyBorder="1" applyAlignment="1" applyProtection="1">
      <alignment horizontal="right" vertical="center"/>
      <protection locked="0"/>
    </xf>
    <xf numFmtId="0" fontId="32" fillId="0" borderId="0" xfId="0" applyFont="1" applyAlignment="1" applyProtection="1">
      <alignment horizontal="center"/>
      <protection locked="0"/>
    </xf>
    <xf numFmtId="0" fontId="32" fillId="0" borderId="0" xfId="0" applyFont="1" applyAlignment="1" applyProtection="1">
      <alignment vertical="top" wrapText="1"/>
      <protection locked="0"/>
    </xf>
    <xf numFmtId="166" fontId="28" fillId="0" borderId="1" xfId="13" applyNumberFormat="1" applyFont="1" applyBorder="1" applyAlignment="1" applyProtection="1">
      <alignment horizontal="center" vertical="center"/>
      <protection hidden="1"/>
    </xf>
    <xf numFmtId="0" fontId="28" fillId="0" borderId="1" xfId="1" applyFont="1" applyBorder="1" applyAlignment="1" applyProtection="1">
      <alignment horizontal="center" vertical="center"/>
      <protection locked="0"/>
    </xf>
    <xf numFmtId="0" fontId="28" fillId="0" borderId="1" xfId="1" applyFont="1" applyBorder="1" applyAlignment="1" applyProtection="1">
      <alignment horizontal="center"/>
      <protection locked="0"/>
    </xf>
    <xf numFmtId="172" fontId="33" fillId="0" borderId="0" xfId="17" applyNumberFormat="1" applyFont="1" applyAlignment="1">
      <alignment horizontal="right"/>
    </xf>
    <xf numFmtId="172" fontId="35" fillId="0" borderId="19" xfId="17" applyNumberFormat="1" applyFont="1" applyBorder="1" applyAlignment="1">
      <alignment horizontal="right"/>
    </xf>
    <xf numFmtId="173" fontId="32" fillId="0" borderId="0" xfId="0" applyNumberFormat="1" applyFont="1" applyProtection="1">
      <protection locked="0"/>
    </xf>
    <xf numFmtId="49" fontId="45" fillId="3" borderId="1" xfId="0" applyNumberFormat="1" applyFont="1" applyFill="1" applyBorder="1" applyAlignment="1">
      <alignment horizontal="left" vertical="top"/>
    </xf>
    <xf numFmtId="49" fontId="30" fillId="3" borderId="1" xfId="0" applyNumberFormat="1" applyFont="1" applyFill="1" applyBorder="1" applyAlignment="1">
      <alignment horizontal="center"/>
    </xf>
    <xf numFmtId="49" fontId="30" fillId="3" borderId="1" xfId="0" applyNumberFormat="1" applyFont="1" applyFill="1" applyBorder="1" applyAlignment="1">
      <alignment horizontal="right"/>
    </xf>
    <xf numFmtId="0" fontId="38" fillId="0" borderId="0" xfId="0" applyFont="1"/>
    <xf numFmtId="0" fontId="9" fillId="0" borderId="0" xfId="20"/>
    <xf numFmtId="174" fontId="9" fillId="0" borderId="0" xfId="20" applyNumberFormat="1"/>
    <xf numFmtId="0" fontId="52" fillId="0" borderId="0" xfId="0" applyFont="1" applyAlignment="1">
      <alignment horizontal="center" vertical="center" wrapText="1"/>
    </xf>
    <xf numFmtId="0" fontId="47" fillId="0" borderId="0" xfId="0" applyFont="1" applyProtection="1">
      <protection locked="0"/>
    </xf>
    <xf numFmtId="49" fontId="53" fillId="3" borderId="2" xfId="0" applyNumberFormat="1" applyFont="1" applyFill="1" applyBorder="1" applyAlignment="1" applyProtection="1">
      <alignment horizontal="left"/>
      <protection locked="0"/>
    </xf>
    <xf numFmtId="49" fontId="53" fillId="3" borderId="3" xfId="0" applyNumberFormat="1" applyFont="1" applyFill="1" applyBorder="1" applyAlignment="1" applyProtection="1">
      <alignment horizontal="left"/>
      <protection locked="0"/>
    </xf>
    <xf numFmtId="49" fontId="53" fillId="0" borderId="0" xfId="0" applyNumberFormat="1" applyFont="1" applyAlignment="1" applyProtection="1">
      <alignment horizontal="left"/>
      <protection locked="0"/>
    </xf>
    <xf numFmtId="0" fontId="27" fillId="0" borderId="0" xfId="0" applyFont="1" applyProtection="1">
      <protection locked="0"/>
    </xf>
    <xf numFmtId="166" fontId="28" fillId="0" borderId="9" xfId="13" applyNumberFormat="1" applyFont="1" applyBorder="1" applyAlignment="1" applyProtection="1">
      <alignment horizontal="center" vertical="center"/>
      <protection hidden="1"/>
    </xf>
    <xf numFmtId="166" fontId="28" fillId="0" borderId="10" xfId="13" applyNumberFormat="1" applyFont="1" applyBorder="1" applyAlignment="1" applyProtection="1">
      <alignment horizontal="center" vertical="center"/>
      <protection hidden="1"/>
    </xf>
    <xf numFmtId="166" fontId="28" fillId="0" borderId="11" xfId="13" applyNumberFormat="1" applyFont="1" applyBorder="1" applyAlignment="1" applyProtection="1">
      <alignment horizontal="center" vertical="center"/>
      <protection hidden="1"/>
    </xf>
    <xf numFmtId="166" fontId="28" fillId="0" borderId="12" xfId="13" applyNumberFormat="1" applyFont="1" applyBorder="1" applyAlignment="1" applyProtection="1">
      <alignment horizontal="center" vertical="center"/>
      <protection hidden="1"/>
    </xf>
    <xf numFmtId="166" fontId="28" fillId="0" borderId="13" xfId="13" applyNumberFormat="1" applyFont="1" applyBorder="1" applyAlignment="1" applyProtection="1">
      <alignment horizontal="center" vertical="center"/>
      <protection hidden="1"/>
    </xf>
    <xf numFmtId="0" fontId="53" fillId="0" borderId="0" xfId="0" applyFont="1" applyProtection="1">
      <protection locked="0"/>
    </xf>
    <xf numFmtId="49" fontId="53" fillId="0" borderId="0" xfId="0" applyNumberFormat="1" applyFont="1" applyProtection="1">
      <protection locked="0"/>
    </xf>
    <xf numFmtId="49" fontId="53" fillId="3" borderId="1" xfId="0" applyNumberFormat="1" applyFont="1" applyFill="1" applyBorder="1" applyAlignment="1" applyProtection="1">
      <alignment horizontal="right" wrapText="1"/>
      <protection locked="0"/>
    </xf>
    <xf numFmtId="49" fontId="53" fillId="3" borderId="1" xfId="0" applyNumberFormat="1" applyFont="1" applyFill="1" applyBorder="1" applyAlignment="1" applyProtection="1">
      <alignment horizontal="left" wrapText="1"/>
      <protection locked="0"/>
    </xf>
    <xf numFmtId="49" fontId="53" fillId="0" borderId="0" xfId="0" applyNumberFormat="1" applyFont="1" applyAlignment="1" applyProtection="1">
      <alignment vertical="center" wrapText="1"/>
      <protection locked="0"/>
    </xf>
    <xf numFmtId="49" fontId="53" fillId="0" borderId="0" xfId="0" applyNumberFormat="1" applyFont="1" applyAlignment="1" applyProtection="1">
      <alignment horizontal="left" wrapText="1"/>
      <protection locked="0"/>
    </xf>
    <xf numFmtId="0" fontId="32" fillId="0" borderId="0" xfId="0" applyFont="1" applyAlignment="1" applyProtection="1">
      <alignment horizontal="left" vertical="top" wrapText="1"/>
      <protection locked="0"/>
    </xf>
    <xf numFmtId="0" fontId="30" fillId="3" borderId="4" xfId="0" applyFont="1" applyFill="1" applyBorder="1" applyAlignment="1" applyProtection="1">
      <alignment horizontal="center" vertical="center" wrapText="1"/>
      <protection locked="0"/>
    </xf>
    <xf numFmtId="0" fontId="39" fillId="0" borderId="0" xfId="0" applyFont="1" applyAlignment="1" applyProtection="1">
      <protection locked="0"/>
    </xf>
    <xf numFmtId="0" fontId="49" fillId="0" borderId="0" xfId="0" applyFont="1" applyProtection="1">
      <protection locked="0"/>
    </xf>
    <xf numFmtId="0" fontId="30" fillId="3" borderId="1" xfId="0" applyFont="1" applyFill="1" applyBorder="1" applyAlignment="1" applyProtection="1">
      <alignment horizontal="right" vertical="center" wrapText="1"/>
      <protection locked="0"/>
    </xf>
    <xf numFmtId="164" fontId="27" fillId="0" borderId="1" xfId="15" applyNumberFormat="1" applyFont="1" applyFill="1" applyBorder="1" applyAlignment="1" applyProtection="1">
      <alignment horizontal="center" vertical="center"/>
      <protection hidden="1"/>
    </xf>
    <xf numFmtId="166" fontId="27" fillId="0" borderId="1" xfId="0" applyNumberFormat="1" applyFont="1" applyBorder="1" applyAlignment="1" applyProtection="1">
      <alignment horizontal="center" vertical="center"/>
      <protection hidden="1"/>
    </xf>
    <xf numFmtId="0" fontId="49" fillId="3" borderId="0" xfId="0" applyFont="1" applyFill="1" applyBorder="1" applyAlignment="1" applyProtection="1">
      <alignment horizontal="center" vertical="center" textRotation="90"/>
      <protection locked="0"/>
    </xf>
    <xf numFmtId="49" fontId="30" fillId="3" borderId="0" xfId="0" applyNumberFormat="1" applyFont="1" applyFill="1" applyBorder="1" applyAlignment="1" applyProtection="1">
      <alignment horizontal="right"/>
      <protection locked="0"/>
    </xf>
    <xf numFmtId="0" fontId="28" fillId="0" borderId="0" xfId="1" applyFont="1" applyBorder="1" applyAlignment="1" applyProtection="1">
      <alignment horizontal="center"/>
      <protection locked="0"/>
    </xf>
    <xf numFmtId="166" fontId="28" fillId="0" borderId="0" xfId="13" applyNumberFormat="1" applyFont="1" applyBorder="1" applyAlignment="1" applyProtection="1">
      <alignment horizontal="center" vertical="center"/>
      <protection hidden="1"/>
    </xf>
    <xf numFmtId="0" fontId="32" fillId="0" borderId="0" xfId="0" applyFont="1" applyBorder="1" applyProtection="1">
      <protection locked="0"/>
    </xf>
    <xf numFmtId="0" fontId="30" fillId="3" borderId="34" xfId="0" applyFont="1" applyFill="1" applyBorder="1" applyAlignment="1" applyProtection="1">
      <alignment horizontal="center"/>
      <protection locked="0"/>
    </xf>
    <xf numFmtId="0" fontId="30" fillId="3" borderId="35" xfId="0" applyFont="1" applyFill="1" applyBorder="1" applyAlignment="1" applyProtection="1">
      <alignment horizontal="center"/>
      <protection locked="0"/>
    </xf>
    <xf numFmtId="0" fontId="30" fillId="3" borderId="36" xfId="0" applyFont="1" applyFill="1" applyBorder="1" applyAlignment="1" applyProtection="1">
      <alignment horizontal="center"/>
      <protection locked="0"/>
    </xf>
    <xf numFmtId="0" fontId="45" fillId="3" borderId="6" xfId="0" applyFont="1" applyFill="1" applyBorder="1" applyAlignment="1" applyProtection="1">
      <alignment horizontal="center" vertical="center" textRotation="90"/>
      <protection locked="0"/>
    </xf>
    <xf numFmtId="0" fontId="45" fillId="3" borderId="7" xfId="0" applyFont="1" applyFill="1" applyBorder="1" applyAlignment="1" applyProtection="1">
      <alignment horizontal="center" vertical="center" textRotation="90"/>
      <protection locked="0"/>
    </xf>
    <xf numFmtId="0" fontId="45" fillId="3" borderId="8" xfId="0" applyFont="1" applyFill="1" applyBorder="1" applyAlignment="1" applyProtection="1">
      <alignment horizontal="center" vertical="center" textRotation="90"/>
      <protection locked="0"/>
    </xf>
    <xf numFmtId="0" fontId="32" fillId="0" borderId="2" xfId="0" applyFont="1" applyBorder="1" applyAlignment="1" applyProtection="1">
      <alignment horizontal="center"/>
      <protection locked="0"/>
    </xf>
    <xf numFmtId="0" fontId="32" fillId="0" borderId="3" xfId="0" applyFont="1" applyBorder="1" applyAlignment="1" applyProtection="1">
      <alignment horizontal="center"/>
      <protection locked="0"/>
    </xf>
    <xf numFmtId="49" fontId="30" fillId="3" borderId="2" xfId="0" applyNumberFormat="1" applyFont="1" applyFill="1" applyBorder="1" applyAlignment="1" applyProtection="1">
      <alignment horizontal="left"/>
      <protection locked="0"/>
    </xf>
    <xf numFmtId="49" fontId="30" fillId="3" borderId="3" xfId="0" applyNumberFormat="1" applyFont="1" applyFill="1" applyBorder="1" applyAlignment="1" applyProtection="1">
      <alignment horizontal="left"/>
      <protection locked="0"/>
    </xf>
    <xf numFmtId="49" fontId="30" fillId="3" borderId="6" xfId="0" applyNumberFormat="1" applyFont="1" applyFill="1" applyBorder="1" applyAlignment="1" applyProtection="1">
      <alignment horizontal="left" vertical="center" wrapText="1"/>
      <protection locked="0"/>
    </xf>
    <xf numFmtId="49" fontId="30" fillId="3" borderId="7" xfId="0" applyNumberFormat="1" applyFont="1" applyFill="1" applyBorder="1" applyAlignment="1" applyProtection="1">
      <alignment horizontal="left" vertical="center" wrapText="1"/>
      <protection locked="0"/>
    </xf>
    <xf numFmtId="49" fontId="30" fillId="3" borderId="8" xfId="0" applyNumberFormat="1" applyFont="1" applyFill="1" applyBorder="1" applyAlignment="1" applyProtection="1">
      <alignment horizontal="left" vertical="center" wrapText="1"/>
      <protection locked="0"/>
    </xf>
    <xf numFmtId="166" fontId="28" fillId="0" borderId="2" xfId="1" applyNumberFormat="1" applyFont="1" applyBorder="1" applyAlignment="1" applyProtection="1">
      <alignment horizontal="center"/>
      <protection locked="0"/>
    </xf>
    <xf numFmtId="166" fontId="28" fillId="0" borderId="3" xfId="1" applyNumberFormat="1" applyFont="1" applyBorder="1" applyAlignment="1" applyProtection="1">
      <alignment horizontal="center"/>
      <protection locked="0"/>
    </xf>
    <xf numFmtId="0" fontId="30" fillId="3" borderId="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46" fillId="0" borderId="0" xfId="0" applyFont="1" applyAlignment="1" applyProtection="1">
      <alignment horizontal="left" readingOrder="1"/>
      <protection locked="0"/>
    </xf>
    <xf numFmtId="0" fontId="32" fillId="0" borderId="0" xfId="0" applyFont="1" applyAlignment="1" applyProtection="1">
      <alignment horizontal="left" vertical="top" wrapText="1"/>
      <protection locked="0"/>
    </xf>
    <xf numFmtId="0" fontId="30" fillId="3" borderId="2"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45" fillId="3" borderId="6" xfId="0" applyFont="1" applyFill="1" applyBorder="1" applyAlignment="1" applyProtection="1">
      <alignment horizontal="center" vertical="center" textRotation="90" wrapText="1" shrinkToFit="1"/>
      <protection locked="0"/>
    </xf>
    <xf numFmtId="0" fontId="45" fillId="3" borderId="7" xfId="0" applyFont="1" applyFill="1" applyBorder="1" applyAlignment="1" applyProtection="1">
      <alignment horizontal="center" vertical="center" textRotation="90" wrapText="1" shrinkToFit="1"/>
      <protection locked="0"/>
    </xf>
    <xf numFmtId="0" fontId="45" fillId="3" borderId="8" xfId="0" applyFont="1" applyFill="1" applyBorder="1" applyAlignment="1" applyProtection="1">
      <alignment horizontal="center" vertical="center" textRotation="90" wrapText="1" shrinkToFit="1"/>
      <protection locked="0"/>
    </xf>
    <xf numFmtId="0" fontId="45" fillId="3" borderId="6" xfId="0" applyFont="1" applyFill="1" applyBorder="1" applyAlignment="1" applyProtection="1">
      <alignment horizontal="center" vertical="center" textRotation="90" wrapText="1"/>
      <protection locked="0"/>
    </xf>
    <xf numFmtId="0" fontId="45" fillId="3" borderId="7" xfId="0" applyFont="1" applyFill="1" applyBorder="1" applyAlignment="1" applyProtection="1">
      <alignment horizontal="center" vertical="center" textRotation="90" wrapText="1"/>
      <protection locked="0"/>
    </xf>
    <xf numFmtId="0" fontId="45" fillId="3" borderId="8" xfId="0" applyFont="1" applyFill="1" applyBorder="1" applyAlignment="1" applyProtection="1">
      <alignment horizontal="center" vertical="center" textRotation="90" wrapText="1"/>
      <protection locked="0"/>
    </xf>
    <xf numFmtId="0" fontId="30" fillId="3" borderId="21" xfId="0" applyFont="1" applyFill="1" applyBorder="1" applyAlignment="1" applyProtection="1">
      <alignment horizontal="center"/>
      <protection locked="0"/>
    </xf>
    <xf numFmtId="0" fontId="30" fillId="3" borderId="22" xfId="0" applyFont="1" applyFill="1" applyBorder="1" applyAlignment="1" applyProtection="1">
      <alignment horizontal="center"/>
      <protection locked="0"/>
    </xf>
    <xf numFmtId="0" fontId="30" fillId="3" borderId="23" xfId="0" applyFont="1" applyFill="1" applyBorder="1" applyAlignment="1" applyProtection="1">
      <alignment horizontal="center"/>
      <protection locked="0"/>
    </xf>
    <xf numFmtId="49" fontId="30" fillId="0" borderId="14" xfId="0" applyNumberFormat="1" applyFont="1" applyBorder="1" applyAlignment="1" applyProtection="1">
      <alignment horizontal="center" vertical="center" textRotation="90" wrapText="1"/>
      <protection locked="0"/>
    </xf>
    <xf numFmtId="166" fontId="28" fillId="0" borderId="2" xfId="1" applyNumberFormat="1" applyFont="1" applyBorder="1" applyAlignment="1" applyProtection="1">
      <alignment horizontal="center" wrapText="1"/>
      <protection locked="0"/>
    </xf>
    <xf numFmtId="166" fontId="28" fillId="0" borderId="3" xfId="1" applyNumberFormat="1" applyFont="1" applyBorder="1" applyAlignment="1" applyProtection="1">
      <alignment horizontal="center" wrapText="1"/>
      <protection locked="0"/>
    </xf>
    <xf numFmtId="49" fontId="30" fillId="3" borderId="2" xfId="0" applyNumberFormat="1" applyFont="1" applyFill="1" applyBorder="1" applyAlignment="1" applyProtection="1">
      <alignment horizontal="left" vertical="center"/>
      <protection locked="0"/>
    </xf>
    <xf numFmtId="49" fontId="30" fillId="3" borderId="3" xfId="0" applyNumberFormat="1" applyFont="1" applyFill="1" applyBorder="1" applyAlignment="1" applyProtection="1">
      <alignment horizontal="left" vertical="center"/>
      <protection locked="0"/>
    </xf>
    <xf numFmtId="0" fontId="52" fillId="0" borderId="33" xfId="0" applyFont="1" applyBorder="1" applyAlignment="1">
      <alignment horizontal="center" wrapText="1" readingOrder="1"/>
    </xf>
    <xf numFmtId="0" fontId="52" fillId="0" borderId="31" xfId="0" applyFont="1" applyBorder="1" applyAlignment="1">
      <alignment horizontal="center" wrapText="1" readingOrder="1"/>
    </xf>
    <xf numFmtId="0" fontId="52" fillId="0" borderId="32" xfId="0" applyFont="1" applyBorder="1" applyAlignment="1">
      <alignment horizontal="center" wrapText="1" readingOrder="1"/>
    </xf>
    <xf numFmtId="0" fontId="52" fillId="0" borderId="33" xfId="0" applyFont="1" applyBorder="1" applyAlignment="1">
      <alignment horizontal="center" vertical="center" wrapText="1" readingOrder="1"/>
    </xf>
    <xf numFmtId="0" fontId="52" fillId="0" borderId="31" xfId="0" applyFont="1" applyBorder="1" applyAlignment="1">
      <alignment horizontal="center" vertical="center" wrapText="1" readingOrder="1"/>
    </xf>
    <xf numFmtId="0" fontId="52" fillId="0" borderId="32" xfId="0" applyFont="1" applyBorder="1" applyAlignment="1">
      <alignment horizontal="center" vertical="center" wrapText="1" readingOrder="1"/>
    </xf>
    <xf numFmtId="0" fontId="45" fillId="3" borderId="1" xfId="0" applyFont="1" applyFill="1" applyBorder="1" applyAlignment="1">
      <alignment horizontal="center" vertical="center" textRotation="90" wrapText="1"/>
    </xf>
    <xf numFmtId="0" fontId="45" fillId="3" borderId="1" xfId="0" applyFont="1" applyFill="1" applyBorder="1" applyAlignment="1">
      <alignment horizontal="center" vertical="center" textRotation="90"/>
    </xf>
    <xf numFmtId="0" fontId="52" fillId="0" borderId="27"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30" xfId="0" applyFont="1" applyBorder="1" applyAlignment="1">
      <alignment horizontal="center" vertical="center" wrapText="1"/>
    </xf>
    <xf numFmtId="49" fontId="45" fillId="3" borderId="2" xfId="0" applyNumberFormat="1" applyFont="1" applyFill="1" applyBorder="1" applyAlignment="1" applyProtection="1">
      <alignment horizontal="left" vertical="center"/>
      <protection locked="0"/>
    </xf>
    <xf numFmtId="49" fontId="45" fillId="3" borderId="3" xfId="0" applyNumberFormat="1" applyFont="1" applyFill="1" applyBorder="1" applyAlignment="1" applyProtection="1">
      <alignment horizontal="left" vertic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49" fontId="1" fillId="3" borderId="2" xfId="0" applyNumberFormat="1" applyFont="1" applyFill="1" applyBorder="1" applyAlignment="1" applyProtection="1">
      <alignment horizontal="left"/>
      <protection locked="0"/>
    </xf>
    <xf numFmtId="49" fontId="1" fillId="3" borderId="3" xfId="0" applyNumberFormat="1" applyFont="1" applyFill="1" applyBorder="1" applyAlignment="1" applyProtection="1">
      <alignment horizontal="left"/>
      <protection locked="0"/>
    </xf>
    <xf numFmtId="49" fontId="1" fillId="3" borderId="6" xfId="0" applyNumberFormat="1" applyFont="1" applyFill="1" applyBorder="1" applyAlignment="1" applyProtection="1">
      <alignment horizontal="left" vertical="center" wrapText="1"/>
      <protection locked="0"/>
    </xf>
    <xf numFmtId="49" fontId="1" fillId="3" borderId="7" xfId="0" applyNumberFormat="1" applyFont="1" applyFill="1" applyBorder="1" applyAlignment="1" applyProtection="1">
      <alignment horizontal="left" vertical="center" wrapText="1"/>
      <protection locked="0"/>
    </xf>
    <xf numFmtId="49" fontId="1" fillId="3" borderId="8" xfId="0" applyNumberFormat="1" applyFont="1" applyFill="1" applyBorder="1" applyAlignment="1" applyProtection="1">
      <alignment horizontal="left" vertical="center" wrapText="1"/>
      <protection locked="0"/>
    </xf>
    <xf numFmtId="166" fontId="6" fillId="0" borderId="2" xfId="1" applyNumberFormat="1" applyBorder="1" applyAlignment="1" applyProtection="1">
      <alignment horizontal="center"/>
      <protection locked="0"/>
    </xf>
    <xf numFmtId="166" fontId="6" fillId="0" borderId="3" xfId="1" applyNumberFormat="1" applyBorder="1" applyAlignment="1" applyProtection="1">
      <alignment horizontal="center"/>
      <protection locked="0"/>
    </xf>
    <xf numFmtId="0" fontId="0" fillId="0" borderId="4" xfId="0" applyBorder="1" applyAlignment="1" applyProtection="1">
      <alignment horizontal="center"/>
      <protection locked="0"/>
    </xf>
    <xf numFmtId="166" fontId="6" fillId="0" borderId="2" xfId="1" applyNumberFormat="1" applyBorder="1" applyAlignment="1" applyProtection="1">
      <alignment horizontal="center" wrapText="1"/>
      <protection locked="0"/>
    </xf>
    <xf numFmtId="166" fontId="6" fillId="0" borderId="3" xfId="1" applyNumberFormat="1" applyBorder="1" applyAlignment="1" applyProtection="1">
      <alignment horizontal="center" wrapText="1"/>
      <protection locked="0"/>
    </xf>
    <xf numFmtId="0" fontId="5" fillId="3" borderId="6" xfId="0" applyFont="1" applyFill="1" applyBorder="1" applyAlignment="1" applyProtection="1">
      <alignment horizontal="center" vertical="center" textRotation="90"/>
      <protection locked="0"/>
    </xf>
    <xf numFmtId="0" fontId="5" fillId="3" borderId="7" xfId="0" applyFont="1" applyFill="1" applyBorder="1" applyAlignment="1" applyProtection="1">
      <alignment horizontal="center" vertical="center" textRotation="90"/>
      <protection locked="0"/>
    </xf>
    <xf numFmtId="0" fontId="5" fillId="3" borderId="8" xfId="0" applyFont="1" applyFill="1" applyBorder="1" applyAlignment="1" applyProtection="1">
      <alignment horizontal="center" vertical="center" textRotation="90"/>
      <protection locked="0"/>
    </xf>
    <xf numFmtId="0" fontId="5" fillId="3" borderId="6" xfId="0" applyFont="1" applyFill="1" applyBorder="1" applyAlignment="1" applyProtection="1">
      <alignment horizontal="center" vertical="center" textRotation="90" wrapText="1"/>
      <protection locked="0"/>
    </xf>
    <xf numFmtId="0" fontId="5" fillId="3" borderId="7" xfId="0" applyFont="1" applyFill="1" applyBorder="1" applyAlignment="1" applyProtection="1">
      <alignment horizontal="center" vertical="center" textRotation="90" wrapText="1"/>
      <protection locked="0"/>
    </xf>
    <xf numFmtId="0" fontId="5" fillId="3" borderId="8" xfId="0" applyFont="1" applyFill="1" applyBorder="1" applyAlignment="1" applyProtection="1">
      <alignment horizontal="center" vertical="center" textRotation="90" wrapText="1"/>
      <protection locked="0"/>
    </xf>
    <xf numFmtId="0" fontId="5" fillId="3" borderId="6" xfId="0" applyFont="1" applyFill="1" applyBorder="1" applyAlignment="1" applyProtection="1">
      <alignment horizontal="center" vertical="center" textRotation="90" wrapText="1" shrinkToFit="1"/>
      <protection locked="0"/>
    </xf>
    <xf numFmtId="0" fontId="5" fillId="3" borderId="7" xfId="0" applyFont="1" applyFill="1" applyBorder="1" applyAlignment="1" applyProtection="1">
      <alignment horizontal="center" vertical="center" textRotation="90" wrapText="1" shrinkToFit="1"/>
      <protection locked="0"/>
    </xf>
    <xf numFmtId="0" fontId="5" fillId="3" borderId="8" xfId="0" applyFont="1" applyFill="1" applyBorder="1" applyAlignment="1" applyProtection="1">
      <alignment horizontal="center" vertical="center" textRotation="90" wrapText="1" shrinkToFit="1"/>
      <protection locked="0"/>
    </xf>
    <xf numFmtId="49" fontId="5" fillId="3" borderId="2" xfId="0" applyNumberFormat="1" applyFont="1" applyFill="1" applyBorder="1" applyAlignment="1" applyProtection="1">
      <alignment horizontal="left"/>
      <protection locked="0"/>
    </xf>
    <xf numFmtId="49" fontId="5" fillId="3" borderId="3" xfId="0" applyNumberFormat="1" applyFont="1" applyFill="1" applyBorder="1" applyAlignment="1" applyProtection="1">
      <alignment horizontal="left"/>
      <protection locked="0"/>
    </xf>
    <xf numFmtId="0" fontId="1" fillId="3" borderId="2" xfId="0" applyFont="1" applyFill="1" applyBorder="1" applyAlignment="1" applyProtection="1">
      <alignment horizontal="center" vertical="center" wrapText="1"/>
      <protection locked="0"/>
    </xf>
    <xf numFmtId="0" fontId="1" fillId="3" borderId="4"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0" borderId="0" xfId="0" applyAlignment="1" applyProtection="1">
      <alignment horizontal="left" vertical="top" wrapText="1"/>
      <protection locked="0"/>
    </xf>
    <xf numFmtId="0" fontId="1" fillId="3" borderId="24" xfId="0" applyFont="1" applyFill="1" applyBorder="1" applyAlignment="1" applyProtection="1">
      <alignment horizontal="center"/>
      <protection locked="0"/>
    </xf>
    <xf numFmtId="0" fontId="1" fillId="3" borderId="25" xfId="0" applyFont="1" applyFill="1" applyBorder="1" applyAlignment="1" applyProtection="1">
      <alignment horizontal="center"/>
      <protection locked="0"/>
    </xf>
    <xf numFmtId="0" fontId="1" fillId="3" borderId="26" xfId="0" applyFont="1" applyFill="1" applyBorder="1" applyAlignment="1" applyProtection="1">
      <alignment horizontal="center"/>
      <protection locked="0"/>
    </xf>
    <xf numFmtId="0" fontId="1" fillId="3" borderId="21" xfId="0" applyFont="1" applyFill="1" applyBorder="1" applyAlignment="1" applyProtection="1">
      <alignment horizontal="center"/>
      <protection locked="0"/>
    </xf>
    <xf numFmtId="0" fontId="1" fillId="3" borderId="22" xfId="0" applyFont="1" applyFill="1" applyBorder="1" applyAlignment="1" applyProtection="1">
      <alignment horizontal="center"/>
      <protection locked="0"/>
    </xf>
    <xf numFmtId="0" fontId="1" fillId="3" borderId="23" xfId="0" applyFont="1" applyFill="1" applyBorder="1" applyAlignment="1" applyProtection="1">
      <alignment horizontal="center"/>
      <protection locked="0"/>
    </xf>
    <xf numFmtId="0" fontId="1" fillId="3" borderId="2"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26" fillId="0" borderId="0" xfId="0" applyFont="1" applyAlignment="1" applyProtection="1">
      <alignment horizontal="left"/>
      <protection locked="0"/>
    </xf>
    <xf numFmtId="49" fontId="1" fillId="0" borderId="14" xfId="0" applyNumberFormat="1" applyFont="1" applyBorder="1" applyAlignment="1" applyProtection="1">
      <alignment horizontal="center" vertical="center" textRotation="90"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49" fontId="4" fillId="0" borderId="2"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0" fontId="39" fillId="0" borderId="0" xfId="0" applyFont="1" applyAlignment="1" applyProtection="1">
      <alignment horizontal="left"/>
      <protection locked="0"/>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49" fontId="27" fillId="0" borderId="2" xfId="0" applyNumberFormat="1" applyFont="1" applyBorder="1" applyAlignment="1" applyProtection="1">
      <alignment horizontal="center" vertical="center" wrapText="1"/>
      <protection locked="0"/>
    </xf>
    <xf numFmtId="49" fontId="27" fillId="0" borderId="3" xfId="0" applyNumberFormat="1" applyFont="1" applyBorder="1" applyAlignment="1" applyProtection="1">
      <alignment horizontal="center" vertical="center" wrapText="1"/>
      <protection locked="0"/>
    </xf>
    <xf numFmtId="0" fontId="30" fillId="3" borderId="24" xfId="0" applyFont="1" applyFill="1" applyBorder="1" applyAlignment="1" applyProtection="1">
      <alignment horizontal="center"/>
      <protection locked="0"/>
    </xf>
    <xf numFmtId="0" fontId="30" fillId="3" borderId="25" xfId="0" applyFont="1" applyFill="1" applyBorder="1" applyAlignment="1" applyProtection="1">
      <alignment horizontal="center"/>
      <protection locked="0"/>
    </xf>
    <xf numFmtId="0" fontId="30" fillId="3" borderId="26" xfId="0" applyFont="1" applyFill="1" applyBorder="1" applyAlignment="1" applyProtection="1">
      <alignment horizontal="center"/>
      <protection locked="0"/>
    </xf>
    <xf numFmtId="0" fontId="49" fillId="3" borderId="6" xfId="0" applyFont="1" applyFill="1" applyBorder="1" applyAlignment="1" applyProtection="1">
      <alignment horizontal="center" vertical="center" textRotation="90"/>
      <protection locked="0"/>
    </xf>
    <xf numFmtId="0" fontId="49" fillId="3" borderId="7" xfId="0" applyFont="1" applyFill="1" applyBorder="1" applyAlignment="1" applyProtection="1">
      <alignment horizontal="center" vertical="center" textRotation="90"/>
      <protection locked="0"/>
    </xf>
    <xf numFmtId="0" fontId="49" fillId="3" borderId="8" xfId="0" applyFont="1" applyFill="1" applyBorder="1" applyAlignment="1" applyProtection="1">
      <alignment horizontal="center" vertical="center" textRotation="90"/>
      <protection locked="0"/>
    </xf>
    <xf numFmtId="0" fontId="49" fillId="3" borderId="1" xfId="0" applyFont="1" applyFill="1" applyBorder="1" applyAlignment="1" applyProtection="1">
      <alignment horizontal="center" vertical="center" textRotation="90"/>
      <protection locked="0"/>
    </xf>
    <xf numFmtId="0" fontId="30" fillId="3" borderId="15" xfId="0" applyFont="1" applyFill="1" applyBorder="1" applyAlignment="1" applyProtection="1">
      <alignment horizontal="center"/>
      <protection locked="0"/>
    </xf>
    <xf numFmtId="0" fontId="30" fillId="3" borderId="16" xfId="0" applyFont="1" applyFill="1" applyBorder="1" applyAlignment="1" applyProtection="1">
      <alignment horizontal="center"/>
      <protection locked="0"/>
    </xf>
    <xf numFmtId="0" fontId="30" fillId="3" borderId="17" xfId="0" applyFont="1" applyFill="1" applyBorder="1" applyAlignment="1" applyProtection="1">
      <alignment horizontal="center"/>
      <protection locked="0"/>
    </xf>
    <xf numFmtId="0" fontId="30" fillId="3" borderId="1" xfId="0" applyFont="1" applyFill="1" applyBorder="1" applyAlignment="1" applyProtection="1">
      <alignment horizontal="center" vertical="center"/>
      <protection locked="0"/>
    </xf>
    <xf numFmtId="0" fontId="49" fillId="3" borderId="1" xfId="0" applyFont="1" applyFill="1" applyBorder="1" applyAlignment="1" applyProtection="1">
      <alignment horizontal="center" vertical="center" textRotation="90" wrapText="1"/>
      <protection locked="0"/>
    </xf>
    <xf numFmtId="0" fontId="32" fillId="3" borderId="1" xfId="0" applyFont="1" applyFill="1" applyBorder="1" applyAlignment="1" applyProtection="1">
      <alignment horizontal="center" vertical="center" textRotation="90" wrapText="1" shrinkToFit="1"/>
      <protection locked="0"/>
    </xf>
    <xf numFmtId="49" fontId="45" fillId="3" borderId="2" xfId="0" applyNumberFormat="1" applyFont="1" applyFill="1" applyBorder="1" applyAlignment="1" applyProtection="1">
      <alignment horizontal="left"/>
      <protection locked="0"/>
    </xf>
    <xf numFmtId="49" fontId="45" fillId="3" borderId="3" xfId="0" applyNumberFormat="1" applyFont="1" applyFill="1" applyBorder="1" applyAlignment="1" applyProtection="1">
      <alignment horizontal="left"/>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 xfId="0" applyBorder="1" applyAlignment="1" applyProtection="1">
      <alignment horizontal="center"/>
      <protection locked="0"/>
    </xf>
    <xf numFmtId="0" fontId="0" fillId="2" borderId="2"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19" fillId="3" borderId="1" xfId="0" applyFont="1" applyFill="1" applyBorder="1" applyAlignment="1" applyProtection="1">
      <alignment horizontal="center" vertical="center" textRotation="90"/>
      <protection locked="0"/>
    </xf>
    <xf numFmtId="0" fontId="5" fillId="3" borderId="1" xfId="0" applyFont="1" applyFill="1" applyBorder="1" applyAlignment="1" applyProtection="1">
      <alignment horizontal="center" vertical="center" textRotation="90" wrapText="1"/>
      <protection locked="0"/>
    </xf>
    <xf numFmtId="0" fontId="0" fillId="3" borderId="1" xfId="0" applyFill="1" applyBorder="1" applyAlignment="1" applyProtection="1">
      <alignment horizontal="center" vertical="center" textRotation="90" wrapText="1" shrinkToFit="1"/>
      <protection locked="0"/>
    </xf>
    <xf numFmtId="0" fontId="19" fillId="3" borderId="6" xfId="0" applyFont="1" applyFill="1" applyBorder="1" applyAlignment="1" applyProtection="1">
      <alignment horizontal="center" vertical="center" textRotation="90"/>
      <protection locked="0"/>
    </xf>
    <xf numFmtId="0" fontId="19" fillId="3" borderId="7" xfId="0" applyFont="1" applyFill="1" applyBorder="1" applyAlignment="1" applyProtection="1">
      <alignment horizontal="center" vertical="center" textRotation="90"/>
      <protection locked="0"/>
    </xf>
    <xf numFmtId="0" fontId="19" fillId="3" borderId="8" xfId="0" applyFont="1" applyFill="1" applyBorder="1" applyAlignment="1" applyProtection="1">
      <alignment horizontal="center" vertical="center" textRotation="90"/>
      <protection locked="0"/>
    </xf>
    <xf numFmtId="0" fontId="1" fillId="3" borderId="1" xfId="0" applyFont="1" applyFill="1" applyBorder="1" applyAlignment="1" applyProtection="1">
      <alignment horizontal="center" vertical="center"/>
      <protection locked="0"/>
    </xf>
    <xf numFmtId="0" fontId="1" fillId="3" borderId="2"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15" xfId="0" applyFont="1" applyFill="1" applyBorder="1" applyAlignment="1" applyProtection="1">
      <alignment horizontal="center"/>
      <protection locked="0"/>
    </xf>
    <xf numFmtId="0" fontId="1" fillId="3" borderId="16"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49" fontId="4" fillId="0" borderId="1" xfId="0" applyNumberFormat="1" applyFont="1" applyBorder="1" applyAlignment="1" applyProtection="1">
      <alignment horizontal="center" vertical="center" wrapText="1"/>
      <protection locked="0"/>
    </xf>
    <xf numFmtId="0" fontId="30" fillId="3" borderId="2" xfId="0" applyFont="1" applyFill="1" applyBorder="1" applyAlignment="1" applyProtection="1">
      <alignment horizontal="center"/>
      <protection locked="0"/>
    </xf>
    <xf numFmtId="0" fontId="30" fillId="3" borderId="4" xfId="0" applyFont="1" applyFill="1" applyBorder="1" applyAlignment="1" applyProtection="1">
      <alignment horizontal="center"/>
      <protection locked="0"/>
    </xf>
    <xf numFmtId="0" fontId="30" fillId="3" borderId="3" xfId="0" applyFont="1" applyFill="1" applyBorder="1" applyAlignment="1" applyProtection="1">
      <alignment horizontal="center"/>
      <protection locked="0"/>
    </xf>
    <xf numFmtId="0" fontId="32" fillId="3" borderId="1" xfId="0" applyFont="1" applyFill="1" applyBorder="1" applyAlignment="1" applyProtection="1">
      <alignment horizontal="center" vertical="center" textRotation="90"/>
      <protection locked="0"/>
    </xf>
    <xf numFmtId="0" fontId="27" fillId="3" borderId="1" xfId="0" applyFont="1" applyFill="1" applyBorder="1" applyAlignment="1" applyProtection="1">
      <alignment horizontal="center" vertical="center" textRotation="90" wrapText="1" shrinkToFit="1"/>
      <protection locked="0"/>
    </xf>
    <xf numFmtId="49" fontId="53" fillId="3" borderId="2" xfId="0" applyNumberFormat="1" applyFont="1" applyFill="1" applyBorder="1" applyAlignment="1" applyProtection="1">
      <alignment horizontal="left" vertical="center"/>
      <protection locked="0"/>
    </xf>
    <xf numFmtId="49" fontId="53" fillId="3" borderId="3" xfId="0" applyNumberFormat="1" applyFont="1" applyFill="1" applyBorder="1" applyAlignment="1" applyProtection="1">
      <alignment horizontal="left" vertical="center"/>
      <protection locked="0"/>
    </xf>
    <xf numFmtId="49" fontId="30" fillId="3" borderId="1" xfId="0" applyNumberFormat="1" applyFont="1" applyFill="1" applyBorder="1" applyAlignment="1" applyProtection="1">
      <alignment horizontal="left" vertical="center"/>
      <protection locked="0"/>
    </xf>
    <xf numFmtId="49" fontId="30" fillId="3" borderId="1" xfId="0" applyNumberFormat="1" applyFont="1" applyFill="1" applyBorder="1" applyAlignment="1" applyProtection="1">
      <alignment horizontal="left" vertical="center" wrapText="1"/>
      <protection locked="0"/>
    </xf>
    <xf numFmtId="0" fontId="27" fillId="0" borderId="1" xfId="0" applyFont="1" applyBorder="1" applyAlignment="1" applyProtection="1">
      <alignment horizontal="center" vertical="center"/>
      <protection locked="0"/>
    </xf>
    <xf numFmtId="0" fontId="27" fillId="2" borderId="1"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center"/>
      <protection locked="0"/>
    </xf>
    <xf numFmtId="0" fontId="49" fillId="0" borderId="0" xfId="0" applyFont="1" applyAlignment="1" applyProtection="1">
      <alignment horizontal="center" vertical="center" textRotation="90"/>
      <protection locked="0"/>
    </xf>
    <xf numFmtId="0" fontId="32" fillId="0" borderId="0" xfId="0" applyFont="1" applyAlignment="1" applyProtection="1">
      <alignment horizontal="center" vertical="center"/>
      <protection locked="0"/>
    </xf>
    <xf numFmtId="0" fontId="32" fillId="3" borderId="1" xfId="0" applyFont="1" applyFill="1" applyBorder="1" applyAlignment="1" applyProtection="1">
      <alignment horizontal="center" vertical="center" textRotation="90" wrapText="1"/>
      <protection locked="0"/>
    </xf>
    <xf numFmtId="0" fontId="32" fillId="3" borderId="6" xfId="0" applyFont="1" applyFill="1" applyBorder="1" applyAlignment="1" applyProtection="1">
      <alignment horizontal="center" vertical="center" textRotation="90"/>
      <protection locked="0"/>
    </xf>
    <xf numFmtId="0" fontId="32" fillId="3" borderId="7" xfId="0" applyFont="1" applyFill="1" applyBorder="1" applyAlignment="1" applyProtection="1">
      <alignment horizontal="center" vertical="center" textRotation="90"/>
      <protection locked="0"/>
    </xf>
    <xf numFmtId="0" fontId="32" fillId="3" borderId="8" xfId="0" applyFont="1" applyFill="1" applyBorder="1" applyAlignment="1" applyProtection="1">
      <alignment horizontal="center" vertical="center" textRotation="90"/>
      <protection locked="0"/>
    </xf>
    <xf numFmtId="0" fontId="28" fillId="2" borderId="1" xfId="0" applyFont="1" applyFill="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28" fillId="2" borderId="2" xfId="0" applyFont="1" applyFill="1" applyBorder="1" applyAlignment="1" applyProtection="1">
      <alignment horizontal="center" vertical="center"/>
      <protection locked="0"/>
    </xf>
    <xf numFmtId="0" fontId="28" fillId="2" borderId="4" xfId="0" applyFont="1" applyFill="1" applyBorder="1" applyAlignment="1" applyProtection="1">
      <alignment horizontal="center" vertical="center"/>
      <protection locked="0"/>
    </xf>
    <xf numFmtId="0" fontId="28" fillId="2" borderId="3" xfId="0" applyFont="1" applyFill="1" applyBorder="1" applyAlignment="1" applyProtection="1">
      <alignment horizontal="center" vertical="center"/>
      <protection locked="0"/>
    </xf>
    <xf numFmtId="0" fontId="27" fillId="0" borderId="2" xfId="0" applyFont="1" applyBorder="1" applyAlignment="1" applyProtection="1">
      <alignment horizontal="center"/>
      <protection locked="0"/>
    </xf>
    <xf numFmtId="0" fontId="27" fillId="0" borderId="3" xfId="0" applyFont="1" applyBorder="1" applyAlignment="1" applyProtection="1">
      <alignment horizontal="center"/>
      <protection locked="0"/>
    </xf>
    <xf numFmtId="49" fontId="53" fillId="3" borderId="2" xfId="0" applyNumberFormat="1" applyFont="1" applyFill="1" applyBorder="1" applyAlignment="1" applyProtection="1">
      <alignment horizontal="left"/>
      <protection locked="0"/>
    </xf>
    <xf numFmtId="49" fontId="53" fillId="3" borderId="3" xfId="0" applyNumberFormat="1" applyFont="1" applyFill="1" applyBorder="1" applyAlignment="1" applyProtection="1">
      <alignment horizontal="left"/>
      <protection locked="0"/>
    </xf>
    <xf numFmtId="49" fontId="30" fillId="0" borderId="0" xfId="0" applyNumberFormat="1" applyFont="1" applyAlignment="1" applyProtection="1">
      <alignment horizontal="left"/>
      <protection locked="0"/>
    </xf>
    <xf numFmtId="0" fontId="32" fillId="0" borderId="0" xfId="0" applyFont="1" applyAlignment="1" applyProtection="1">
      <alignment horizontal="center"/>
      <protection locked="0"/>
    </xf>
    <xf numFmtId="0" fontId="32" fillId="0" borderId="0" xfId="0" applyFont="1" applyAlignment="1" applyProtection="1">
      <alignment horizontal="center" vertical="center" wrapText="1"/>
      <protection locked="0"/>
    </xf>
    <xf numFmtId="49" fontId="45" fillId="0" borderId="0" xfId="0" applyNumberFormat="1" applyFont="1" applyAlignment="1" applyProtection="1">
      <alignment horizontal="center"/>
      <protection locked="0"/>
    </xf>
    <xf numFmtId="0" fontId="0" fillId="0" borderId="0" xfId="0" applyAlignment="1" applyProtection="1">
      <alignment horizontal="center"/>
      <protection locked="0"/>
    </xf>
    <xf numFmtId="49" fontId="1" fillId="0" borderId="0" xfId="0" applyNumberFormat="1" applyFont="1" applyAlignment="1" applyProtection="1">
      <alignment horizontal="left"/>
      <protection locked="0"/>
    </xf>
    <xf numFmtId="166" fontId="6" fillId="0" borderId="0" xfId="1" applyNumberFormat="1" applyAlignment="1" applyProtection="1">
      <alignment horizontal="center"/>
      <protection locked="0"/>
    </xf>
    <xf numFmtId="49" fontId="1" fillId="0" borderId="0" xfId="0" applyNumberFormat="1" applyFont="1" applyAlignment="1" applyProtection="1">
      <alignment horizontal="left" vertical="top"/>
      <protection locked="0"/>
    </xf>
    <xf numFmtId="0" fontId="17" fillId="0" borderId="0" xfId="0" applyFont="1" applyAlignment="1" applyProtection="1">
      <alignment horizontal="center" vertical="center" wrapText="1"/>
      <protection locked="0"/>
    </xf>
    <xf numFmtId="49" fontId="1" fillId="0" borderId="0" xfId="0" applyNumberFormat="1" applyFont="1" applyAlignment="1" applyProtection="1">
      <alignment horizontal="left" vertical="center" wrapText="1"/>
      <protection locked="0"/>
    </xf>
    <xf numFmtId="166" fontId="6" fillId="0" borderId="0" xfId="1" applyNumberFormat="1" applyAlignment="1" applyProtection="1">
      <alignment horizontal="center" wrapText="1"/>
      <protection locked="0"/>
    </xf>
    <xf numFmtId="0" fontId="0" fillId="2" borderId="1" xfId="0" applyFill="1" applyBorder="1" applyAlignment="1" applyProtection="1">
      <alignment horizontal="center"/>
      <protection locked="0"/>
    </xf>
    <xf numFmtId="0" fontId="19" fillId="0" borderId="0" xfId="0" applyFont="1" applyAlignment="1" applyProtection="1">
      <alignment horizontal="center" vertical="center" textRotation="90" wrapText="1" shrinkToFit="1"/>
      <protection locked="0"/>
    </xf>
    <xf numFmtId="49" fontId="5" fillId="3" borderId="2" xfId="0" applyNumberFormat="1" applyFont="1" applyFill="1" applyBorder="1" applyAlignment="1" applyProtection="1">
      <alignment horizontal="left" vertical="center"/>
      <protection locked="0"/>
    </xf>
    <xf numFmtId="49" fontId="5" fillId="3" borderId="3" xfId="0" applyNumberFormat="1" applyFont="1" applyFill="1" applyBorder="1" applyAlignment="1" applyProtection="1">
      <alignment horizontal="left" vertical="center"/>
      <protection locked="0"/>
    </xf>
    <xf numFmtId="49" fontId="5" fillId="0" borderId="0" xfId="0" applyNumberFormat="1" applyFont="1" applyAlignment="1" applyProtection="1">
      <alignment horizontal="center"/>
      <protection locked="0"/>
    </xf>
    <xf numFmtId="0" fontId="19" fillId="0" borderId="0" xfId="0" applyFont="1" applyAlignment="1" applyProtection="1">
      <alignment horizontal="center" vertical="center" textRotation="90"/>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19" fillId="3" borderId="1" xfId="0" applyFont="1" applyFill="1" applyBorder="1" applyAlignment="1" applyProtection="1">
      <alignment horizontal="center" vertical="center" textRotation="90" wrapText="1" shrinkToFit="1"/>
      <protection locked="0"/>
    </xf>
    <xf numFmtId="0" fontId="1" fillId="0" borderId="0" xfId="0" applyFont="1" applyAlignment="1" applyProtection="1">
      <alignment horizontal="center"/>
      <protection locked="0"/>
    </xf>
    <xf numFmtId="0" fontId="1" fillId="0" borderId="0" xfId="0" applyFont="1" applyAlignment="1" applyProtection="1">
      <alignment horizont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20" fillId="0" borderId="2" xfId="0" applyFont="1" applyBorder="1" applyAlignment="1" applyProtection="1">
      <alignment horizontal="center"/>
      <protection locked="0"/>
    </xf>
    <xf numFmtId="0" fontId="20" fillId="0" borderId="3" xfId="0" applyFont="1" applyBorder="1" applyAlignment="1" applyProtection="1">
      <alignment horizontal="center"/>
      <protection locked="0"/>
    </xf>
    <xf numFmtId="166" fontId="6" fillId="0" borderId="0" xfId="1" applyNumberFormat="1" applyAlignment="1" applyProtection="1">
      <alignment horizontal="left" wrapText="1"/>
      <protection locked="0"/>
    </xf>
    <xf numFmtId="166" fontId="6" fillId="0" borderId="0" xfId="1" applyNumberFormat="1" applyAlignment="1" applyProtection="1">
      <alignment horizontal="left"/>
      <protection locked="0"/>
    </xf>
    <xf numFmtId="166" fontId="6" fillId="0" borderId="1" xfId="1" applyNumberFormat="1" applyBorder="1" applyAlignment="1" applyProtection="1">
      <alignment horizontal="center" wrapText="1"/>
      <protection locked="0"/>
    </xf>
    <xf numFmtId="166" fontId="6" fillId="0" borderId="1" xfId="1" applyNumberFormat="1" applyBorder="1" applyAlignment="1" applyProtection="1">
      <alignment horizontal="center"/>
      <protection locked="0"/>
    </xf>
    <xf numFmtId="0" fontId="5" fillId="3" borderId="1" xfId="0" applyFont="1" applyFill="1" applyBorder="1" applyAlignment="1" applyProtection="1">
      <alignment horizontal="center" vertical="center" textRotation="90"/>
      <protection locked="0"/>
    </xf>
    <xf numFmtId="0" fontId="5" fillId="0" borderId="0" xfId="0" applyFont="1" applyAlignment="1" applyProtection="1">
      <alignment horizontal="center" vertical="center" textRotation="90"/>
      <protection locked="0"/>
    </xf>
    <xf numFmtId="0" fontId="5" fillId="3" borderId="1" xfId="0" applyFont="1" applyFill="1" applyBorder="1" applyAlignment="1" applyProtection="1">
      <alignment horizontal="center" vertical="center" textRotation="90" wrapText="1" shrinkToFit="1"/>
      <protection locked="0"/>
    </xf>
    <xf numFmtId="0" fontId="5" fillId="0" borderId="0" xfId="0" applyFont="1" applyAlignment="1" applyProtection="1">
      <alignment horizontal="center" vertical="center" textRotation="90" wrapText="1" shrinkToFit="1"/>
      <protection locked="0"/>
    </xf>
    <xf numFmtId="49" fontId="4" fillId="0" borderId="1" xfId="0" quotePrefix="1" applyNumberFormat="1" applyFont="1" applyBorder="1" applyAlignment="1" applyProtection="1">
      <alignment horizontal="center" vertical="center" wrapText="1"/>
      <protection locked="0"/>
    </xf>
    <xf numFmtId="0" fontId="49" fillId="3" borderId="1" xfId="0" applyFont="1" applyFill="1" applyBorder="1" applyAlignment="1" applyProtection="1">
      <alignment horizontal="center" vertical="center" textRotation="90" wrapText="1" shrinkToFit="1"/>
      <protection locked="0"/>
    </xf>
    <xf numFmtId="49" fontId="45" fillId="3" borderId="1" xfId="0" applyNumberFormat="1" applyFont="1" applyFill="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49" fontId="45" fillId="3" borderId="1" xfId="0" applyNumberFormat="1"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0" fontId="33" fillId="2" borderId="2"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protection locked="0"/>
    </xf>
    <xf numFmtId="0" fontId="32" fillId="2" borderId="1" xfId="0" applyFont="1" applyFill="1" applyBorder="1" applyAlignment="1" applyProtection="1">
      <alignment horizontal="center" vertical="center"/>
      <protection locked="0"/>
    </xf>
    <xf numFmtId="0" fontId="27" fillId="0" borderId="1" xfId="0" applyFont="1" applyBorder="1" applyAlignment="1" applyProtection="1">
      <alignment horizontal="center"/>
      <protection locked="0"/>
    </xf>
    <xf numFmtId="49" fontId="53" fillId="3" borderId="6" xfId="0" applyNumberFormat="1" applyFont="1" applyFill="1" applyBorder="1" applyAlignment="1" applyProtection="1">
      <alignment horizontal="left" vertical="center" wrapText="1"/>
      <protection locked="0"/>
    </xf>
    <xf numFmtId="49" fontId="53" fillId="3" borderId="7" xfId="0" applyNumberFormat="1" applyFont="1" applyFill="1" applyBorder="1" applyAlignment="1" applyProtection="1">
      <alignment horizontal="left" vertical="center" wrapText="1"/>
      <protection locked="0"/>
    </xf>
    <xf numFmtId="49" fontId="53" fillId="3" borderId="8" xfId="0" applyNumberFormat="1" applyFont="1" applyFill="1" applyBorder="1" applyAlignment="1" applyProtection="1">
      <alignment horizontal="left" vertical="center" wrapText="1"/>
      <protection locked="0"/>
    </xf>
    <xf numFmtId="0" fontId="28" fillId="0" borderId="2" xfId="0" applyFont="1" applyBorder="1" applyAlignment="1" applyProtection="1">
      <alignment horizontal="center"/>
      <protection locked="0"/>
    </xf>
    <xf numFmtId="0" fontId="28" fillId="0" borderId="3" xfId="0" applyFont="1" applyBorder="1" applyAlignment="1" applyProtection="1">
      <alignment horizontal="center"/>
      <protection locked="0"/>
    </xf>
    <xf numFmtId="166" fontId="28" fillId="0" borderId="1" xfId="1" applyNumberFormat="1" applyFont="1" applyBorder="1" applyAlignment="1" applyProtection="1">
      <alignment horizontal="center"/>
      <protection locked="0"/>
    </xf>
    <xf numFmtId="0" fontId="45" fillId="3" borderId="1" xfId="0" applyFont="1" applyFill="1" applyBorder="1" applyAlignment="1" applyProtection="1">
      <alignment horizontal="center" vertical="center" textRotation="90"/>
      <protection locked="0"/>
    </xf>
    <xf numFmtId="0" fontId="45" fillId="3" borderId="1" xfId="0" applyFont="1" applyFill="1" applyBorder="1" applyAlignment="1" applyProtection="1">
      <alignment horizontal="center" vertical="center" textRotation="90" wrapText="1"/>
      <protection locked="0"/>
    </xf>
    <xf numFmtId="0" fontId="45" fillId="3" borderId="1" xfId="0" applyFont="1" applyFill="1" applyBorder="1" applyAlignment="1" applyProtection="1">
      <alignment horizontal="center" vertical="center" textRotation="90" wrapText="1" shrinkToFit="1"/>
      <protection locked="0"/>
    </xf>
    <xf numFmtId="166" fontId="28" fillId="0" borderId="1" xfId="1" applyNumberFormat="1" applyFont="1" applyBorder="1" applyAlignment="1" applyProtection="1">
      <alignment horizontal="center" wrapText="1"/>
      <protection locked="0"/>
    </xf>
    <xf numFmtId="0" fontId="45" fillId="0" borderId="0" xfId="0" applyFont="1" applyAlignment="1" applyProtection="1">
      <alignment horizontal="center" vertical="center" textRotation="90"/>
      <protection locked="0"/>
    </xf>
    <xf numFmtId="49" fontId="27" fillId="0" borderId="1" xfId="0" quotePrefix="1" applyNumberFormat="1" applyFont="1" applyBorder="1" applyAlignment="1" applyProtection="1">
      <alignment horizontal="center" vertical="center" wrapText="1"/>
      <protection locked="0"/>
    </xf>
    <xf numFmtId="49" fontId="27" fillId="0" borderId="1" xfId="0" applyNumberFormat="1" applyFont="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wrapText="1"/>
      <protection locked="0"/>
    </xf>
    <xf numFmtId="0" fontId="49" fillId="0" borderId="0" xfId="0" applyFont="1" applyAlignment="1" applyProtection="1">
      <alignment horizontal="center" vertical="center" textRotation="90" wrapText="1" shrinkToFit="1"/>
      <protection locked="0"/>
    </xf>
    <xf numFmtId="0" fontId="35" fillId="0" borderId="19" xfId="0" applyFont="1" applyBorder="1" applyAlignment="1">
      <alignment horizontal="left" vertical="top"/>
    </xf>
    <xf numFmtId="0" fontId="35" fillId="0" borderId="19" xfId="0" applyFont="1" applyBorder="1" applyAlignment="1">
      <alignment horizontal="right"/>
    </xf>
    <xf numFmtId="0" fontId="35" fillId="0" borderId="0" xfId="0" applyFont="1" applyAlignment="1">
      <alignment horizontal="right" vertical="top"/>
    </xf>
    <xf numFmtId="0" fontId="32" fillId="0" borderId="0" xfId="0" applyFont="1" applyAlignment="1">
      <alignment horizontal="left" wrapText="1"/>
    </xf>
  </cellXfs>
  <cellStyles count="30">
    <cellStyle name="Dziesiętny 2" xfId="7"/>
    <cellStyle name="Excel Built-in Normal" xfId="3"/>
    <cellStyle name="Monétaire" xfId="17" builtinId="4"/>
    <cellStyle name="Neutralny 2" xfId="10"/>
    <cellStyle name="Normal" xfId="0" builtinId="0"/>
    <cellStyle name="Normalny 2" xfId="1"/>
    <cellStyle name="Normalny 2 2" xfId="4"/>
    <cellStyle name="Normalny 2 3" xfId="13"/>
    <cellStyle name="Normalny 3" xfId="6"/>
    <cellStyle name="Normalny 4" xfId="8"/>
    <cellStyle name="Normalny 5" xfId="12"/>
    <cellStyle name="Normalny 6" xfId="20"/>
    <cellStyle name="Pourcentage" xfId="18" builtinId="5"/>
    <cellStyle name="Procentowy 2" xfId="5"/>
    <cellStyle name="Procentowy 3" xfId="21"/>
    <cellStyle name="Walutowy 2" xfId="2"/>
    <cellStyle name="Walutowy 3" xfId="9"/>
    <cellStyle name="Walutowy 3 2" xfId="14"/>
    <cellStyle name="Walutowy 3 2 2" xfId="23"/>
    <cellStyle name="Walutowy 3 3" xfId="16"/>
    <cellStyle name="Walutowy 3 3 2" xfId="24"/>
    <cellStyle name="Walutowy 3 4" xfId="22"/>
    <cellStyle name="Walutowy 4" xfId="11"/>
    <cellStyle name="Walutowy 4 2" xfId="25"/>
    <cellStyle name="Walutowy 5" xfId="15"/>
    <cellStyle name="Walutowy 5 2" xfId="26"/>
    <cellStyle name="Walutowy 6" xfId="27"/>
    <cellStyle name="Walutowy 7" xfId="28"/>
    <cellStyle name="Walutowy 8" xfId="29"/>
    <cellStyle name="Walutowy 9"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tyles" Target="styles.xml"/><Relationship Id="rId21" Type="http://schemas.openxmlformats.org/officeDocument/2006/relationships/sharedStrings" Target="sharedStrings.xml"/><Relationship Id="rId2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jpeg"/><Relationship Id="rId5" Type="http://schemas.openxmlformats.org/officeDocument/2006/relationships/image" Target="../media/image5.jpeg"/><Relationship Id="rId1" Type="http://schemas.openxmlformats.org/officeDocument/2006/relationships/image" Target="../media/image1.jpe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4" Type="http://schemas.openxmlformats.org/officeDocument/2006/relationships/image" Target="../media/image18.png"/><Relationship Id="rId5" Type="http://schemas.openxmlformats.org/officeDocument/2006/relationships/image" Target="../media/image3.png"/><Relationship Id="rId1" Type="http://schemas.openxmlformats.org/officeDocument/2006/relationships/image" Target="../media/image4.jpeg"/><Relationship Id="rId2"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30.png"/><Relationship Id="rId3"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4" Type="http://schemas.openxmlformats.org/officeDocument/2006/relationships/image" Target="../media/image30.png"/><Relationship Id="rId5" Type="http://schemas.openxmlformats.org/officeDocument/2006/relationships/image" Target="../media/image31.png"/><Relationship Id="rId1" Type="http://schemas.openxmlformats.org/officeDocument/2006/relationships/image" Target="../media/image1.jpeg"/><Relationship Id="rId2"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32.png"/><Relationship Id="rId3"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5.png"/><Relationship Id="rId4" Type="http://schemas.openxmlformats.org/officeDocument/2006/relationships/image" Target="../media/image36.png"/><Relationship Id="rId5" Type="http://schemas.openxmlformats.org/officeDocument/2006/relationships/image" Target="../media/image37.png"/><Relationship Id="rId6" Type="http://schemas.openxmlformats.org/officeDocument/2006/relationships/image" Target="../media/image38.png"/><Relationship Id="rId7" Type="http://schemas.openxmlformats.org/officeDocument/2006/relationships/image" Target="../media/image39.png"/><Relationship Id="rId1" Type="http://schemas.openxmlformats.org/officeDocument/2006/relationships/image" Target="../media/image1.jpeg"/><Relationship Id="rId2"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2.png"/><Relationship Id="rId4" Type="http://schemas.openxmlformats.org/officeDocument/2006/relationships/image" Target="../media/image1.jpeg"/><Relationship Id="rId5" Type="http://schemas.openxmlformats.org/officeDocument/2006/relationships/image" Target="../media/image32.png"/><Relationship Id="rId6" Type="http://schemas.openxmlformats.org/officeDocument/2006/relationships/image" Target="../media/image33.png"/><Relationship Id="rId1" Type="http://schemas.openxmlformats.org/officeDocument/2006/relationships/image" Target="../media/image40.png"/><Relationship Id="rId2"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4" Type="http://schemas.openxmlformats.org/officeDocument/2006/relationships/image" Target="../media/image8.jpeg"/><Relationship Id="rId5" Type="http://schemas.openxmlformats.org/officeDocument/2006/relationships/image" Target="../media/image9.jpeg"/><Relationship Id="rId6" Type="http://schemas.openxmlformats.org/officeDocument/2006/relationships/image" Target="../media/image10.jpeg"/><Relationship Id="rId7" Type="http://schemas.openxmlformats.org/officeDocument/2006/relationships/image" Target="../media/image11.jpeg"/><Relationship Id="rId1" Type="http://schemas.openxmlformats.org/officeDocument/2006/relationships/image" Target="../media/image1.jpeg"/><Relationship Id="rId2"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jpeg"/><Relationship Id="rId5" Type="http://schemas.openxmlformats.org/officeDocument/2006/relationships/image" Target="../media/image5.jpeg"/><Relationship Id="rId1" Type="http://schemas.openxmlformats.org/officeDocument/2006/relationships/image" Target="../media/image1.jpe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12.png"/><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4" Type="http://schemas.openxmlformats.org/officeDocument/2006/relationships/image" Target="../media/image15.jpeg"/><Relationship Id="rId5" Type="http://schemas.openxmlformats.org/officeDocument/2006/relationships/image" Target="../media/image16.jpeg"/><Relationship Id="rId6" Type="http://schemas.openxmlformats.org/officeDocument/2006/relationships/image" Target="../media/image17.jpeg"/><Relationship Id="rId1" Type="http://schemas.openxmlformats.org/officeDocument/2006/relationships/image" Target="../media/image1.jpeg"/><Relationship Id="rId2"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4" Type="http://schemas.openxmlformats.org/officeDocument/2006/relationships/image" Target="../media/image12.png"/><Relationship Id="rId5" Type="http://schemas.openxmlformats.org/officeDocument/2006/relationships/image" Target="../media/image3.png"/><Relationship Id="rId1" Type="http://schemas.openxmlformats.org/officeDocument/2006/relationships/image" Target="../media/image4.jpeg"/><Relationship Id="rId2"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18.png"/><Relationship Id="rId3"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22.png"/><Relationship Id="rId6" Type="http://schemas.openxmlformats.org/officeDocument/2006/relationships/image" Target="../media/image15.jpeg"/><Relationship Id="rId7" Type="http://schemas.openxmlformats.org/officeDocument/2006/relationships/image" Target="../media/image23.jpeg"/><Relationship Id="rId8" Type="http://schemas.openxmlformats.org/officeDocument/2006/relationships/image" Target="../media/image24.jpeg"/><Relationship Id="rId1" Type="http://schemas.openxmlformats.org/officeDocument/2006/relationships/image" Target="../media/image1.jpeg"/><Relationship Id="rId2"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4" Type="http://schemas.openxmlformats.org/officeDocument/2006/relationships/image" Target="../media/image27.jpeg"/><Relationship Id="rId5" Type="http://schemas.openxmlformats.org/officeDocument/2006/relationships/image" Target="../media/image28.jpeg"/><Relationship Id="rId6" Type="http://schemas.openxmlformats.org/officeDocument/2006/relationships/image" Target="../media/image29.jpeg"/><Relationship Id="rId7" Type="http://schemas.openxmlformats.org/officeDocument/2006/relationships/image" Target="../media/image24.jpeg"/><Relationship Id="rId1" Type="http://schemas.openxmlformats.org/officeDocument/2006/relationships/image" Target="../media/image25.png"/><Relationship Id="rId2"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5</xdr:col>
      <xdr:colOff>185497</xdr:colOff>
      <xdr:row>162</xdr:row>
      <xdr:rowOff>108856</xdr:rowOff>
    </xdr:from>
    <xdr:to>
      <xdr:col>5</xdr:col>
      <xdr:colOff>1506918</xdr:colOff>
      <xdr:row>172</xdr:row>
      <xdr:rowOff>154763</xdr:rowOff>
    </xdr:to>
    <xdr:pic>
      <xdr:nvPicPr>
        <xdr:cNvPr id="8" name="Obraz 7" descr="http://litex.pl/wp-content/uploads/2016/10/podstawa-_0002_podstawa-pdz-studio-litex-200x200.jpg">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283" y="33908999"/>
          <a:ext cx="1321421" cy="1950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150</xdr:row>
      <xdr:rowOff>149677</xdr:rowOff>
    </xdr:from>
    <xdr:to>
      <xdr:col>6</xdr:col>
      <xdr:colOff>1146180</xdr:colOff>
      <xdr:row>159</xdr:row>
      <xdr:rowOff>214992</xdr:rowOff>
    </xdr:to>
    <xdr:pic>
      <xdr:nvPicPr>
        <xdr:cNvPr id="48" name="Obraz 47">
          <a:extLst>
            <a:ext uri="{FF2B5EF4-FFF2-40B4-BE49-F238E27FC236}">
              <a16:creationId xmlns:a16="http://schemas.microsoft.com/office/drawing/2014/main" xmlns="" id="{00000000-0008-0000-0100-00003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6" y="31473320"/>
          <a:ext cx="2738220" cy="1807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148</xdr:row>
      <xdr:rowOff>243184</xdr:rowOff>
    </xdr:from>
    <xdr:to>
      <xdr:col>12</xdr:col>
      <xdr:colOff>762001</xdr:colOff>
      <xdr:row>156</xdr:row>
      <xdr:rowOff>195942</xdr:rowOff>
    </xdr:to>
    <xdr:pic>
      <xdr:nvPicPr>
        <xdr:cNvPr id="49" name="Obraz 48">
          <a:extLst>
            <a:ext uri="{FF2B5EF4-FFF2-40B4-BE49-F238E27FC236}">
              <a16:creationId xmlns:a16="http://schemas.microsoft.com/office/drawing/2014/main" xmlns="" id="{00000000-0008-0000-0100-00003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29357" y="29131148"/>
          <a:ext cx="2313215" cy="1644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12</xdr:row>
      <xdr:rowOff>7513</xdr:rowOff>
    </xdr:from>
    <xdr:to>
      <xdr:col>2</xdr:col>
      <xdr:colOff>1400011</xdr:colOff>
      <xdr:row>16</xdr:row>
      <xdr:rowOff>264523</xdr:rowOff>
    </xdr:to>
    <xdr:grpSp>
      <xdr:nvGrpSpPr>
        <xdr:cNvPr id="2" name="Grupa 1">
          <a:extLst>
            <a:ext uri="{FF2B5EF4-FFF2-40B4-BE49-F238E27FC236}">
              <a16:creationId xmlns:a16="http://schemas.microsoft.com/office/drawing/2014/main" xmlns="" id="{00000000-0008-0000-0100-000002000000}"/>
            </a:ext>
          </a:extLst>
        </xdr:cNvPr>
        <xdr:cNvGrpSpPr/>
      </xdr:nvGrpSpPr>
      <xdr:grpSpPr>
        <a:xfrm>
          <a:off x="857251" y="3286834"/>
          <a:ext cx="1400010" cy="1400010"/>
          <a:chOff x="1241569" y="1306583"/>
          <a:chExt cx="4244832" cy="4244831"/>
        </a:xfrm>
      </xdr:grpSpPr>
      <xdr:sp macro="" textlink="">
        <xdr:nvSpPr>
          <xdr:cNvPr id="62" name="Prostokąt 61">
            <a:extLst>
              <a:ext uri="{FF2B5EF4-FFF2-40B4-BE49-F238E27FC236}">
                <a16:creationId xmlns:a16="http://schemas.microsoft.com/office/drawing/2014/main" xmlns="" id="{00000000-0008-0000-0100-00003E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3" name="Trójkąt równoramienny 62">
            <a:extLst>
              <a:ext uri="{FF2B5EF4-FFF2-40B4-BE49-F238E27FC236}">
                <a16:creationId xmlns:a16="http://schemas.microsoft.com/office/drawing/2014/main" xmlns="" id="{00000000-0008-0000-0100-00003F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4" name="Trójkąt równoramienny 63">
            <a:extLst>
              <a:ext uri="{FF2B5EF4-FFF2-40B4-BE49-F238E27FC236}">
                <a16:creationId xmlns:a16="http://schemas.microsoft.com/office/drawing/2014/main" xmlns="" id="{00000000-0008-0000-0100-000040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5" name="Trójkąt równoramienny 64">
            <a:extLst>
              <a:ext uri="{FF2B5EF4-FFF2-40B4-BE49-F238E27FC236}">
                <a16:creationId xmlns:a16="http://schemas.microsoft.com/office/drawing/2014/main" xmlns="" id="{00000000-0008-0000-0100-000041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6" name="Trójkąt równoramienny 65">
            <a:extLst>
              <a:ext uri="{FF2B5EF4-FFF2-40B4-BE49-F238E27FC236}">
                <a16:creationId xmlns:a16="http://schemas.microsoft.com/office/drawing/2014/main" xmlns="" id="{00000000-0008-0000-0100-000042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67" name="Obraz 66">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68" name="Obraz 67">
            <a:extLst>
              <a:ext uri="{FF2B5EF4-FFF2-40B4-BE49-F238E27FC236}">
                <a16:creationId xmlns:a16="http://schemas.microsoft.com/office/drawing/2014/main" xmlns="" id="{00000000-0008-0000-0100-00004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69" name="Obraz 68">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70" name="Obraz 69">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1666244</xdr:colOff>
      <xdr:row>12</xdr:row>
      <xdr:rowOff>15752</xdr:rowOff>
    </xdr:from>
    <xdr:to>
      <xdr:col>4</xdr:col>
      <xdr:colOff>1329910</xdr:colOff>
      <xdr:row>16</xdr:row>
      <xdr:rowOff>264522</xdr:rowOff>
    </xdr:to>
    <xdr:grpSp>
      <xdr:nvGrpSpPr>
        <xdr:cNvPr id="3" name="Grupa 2">
          <a:extLst>
            <a:ext uri="{FF2B5EF4-FFF2-40B4-BE49-F238E27FC236}">
              <a16:creationId xmlns:a16="http://schemas.microsoft.com/office/drawing/2014/main" xmlns="" id="{00000000-0008-0000-0100-000003000000}"/>
            </a:ext>
          </a:extLst>
        </xdr:cNvPr>
        <xdr:cNvGrpSpPr/>
      </xdr:nvGrpSpPr>
      <xdr:grpSpPr>
        <a:xfrm>
          <a:off x="4237994" y="3295073"/>
          <a:ext cx="1378166" cy="1391770"/>
          <a:chOff x="3167302" y="3072590"/>
          <a:chExt cx="2543966" cy="2543964"/>
        </a:xfrm>
      </xdr:grpSpPr>
      <xdr:grpSp>
        <xdr:nvGrpSpPr>
          <xdr:cNvPr id="53" name="Grupa 52">
            <a:extLst>
              <a:ext uri="{FF2B5EF4-FFF2-40B4-BE49-F238E27FC236}">
                <a16:creationId xmlns:a16="http://schemas.microsoft.com/office/drawing/2014/main" xmlns="" id="{00000000-0008-0000-0100-000035000000}"/>
              </a:ext>
            </a:extLst>
          </xdr:cNvPr>
          <xdr:cNvGrpSpPr/>
        </xdr:nvGrpSpPr>
        <xdr:grpSpPr>
          <a:xfrm>
            <a:off x="3167302" y="3072590"/>
            <a:ext cx="2543966" cy="2543964"/>
            <a:chOff x="1241569" y="1306583"/>
            <a:chExt cx="4244832" cy="4244831"/>
          </a:xfrm>
        </xdr:grpSpPr>
        <xdr:sp macro="" textlink="">
          <xdr:nvSpPr>
            <xdr:cNvPr id="55" name="Prostokąt 54">
              <a:extLst>
                <a:ext uri="{FF2B5EF4-FFF2-40B4-BE49-F238E27FC236}">
                  <a16:creationId xmlns:a16="http://schemas.microsoft.com/office/drawing/2014/main" xmlns="" id="{00000000-0008-0000-0100-000037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6" name="Trójkąt równoramienny 55">
              <a:extLst>
                <a:ext uri="{FF2B5EF4-FFF2-40B4-BE49-F238E27FC236}">
                  <a16:creationId xmlns:a16="http://schemas.microsoft.com/office/drawing/2014/main" xmlns="" id="{00000000-0008-0000-0100-000038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7" name="Trójkąt równoramienny 56">
              <a:extLst>
                <a:ext uri="{FF2B5EF4-FFF2-40B4-BE49-F238E27FC236}">
                  <a16:creationId xmlns:a16="http://schemas.microsoft.com/office/drawing/2014/main" xmlns="" id="{00000000-0008-0000-0100-000039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8" name="Trójkąt równoramienny 57">
              <a:extLst>
                <a:ext uri="{FF2B5EF4-FFF2-40B4-BE49-F238E27FC236}">
                  <a16:creationId xmlns:a16="http://schemas.microsoft.com/office/drawing/2014/main" xmlns="" id="{00000000-0008-0000-0100-00003A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9" name="Trójkąt równoramienny 58">
              <a:extLst>
                <a:ext uri="{FF2B5EF4-FFF2-40B4-BE49-F238E27FC236}">
                  <a16:creationId xmlns:a16="http://schemas.microsoft.com/office/drawing/2014/main" xmlns="" id="{00000000-0008-0000-0100-00003B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60" name="Obraz 59">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61" name="Obraz 60">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54" name="Znak „niedozwolone” 53">
            <a:extLst>
              <a:ext uri="{FF2B5EF4-FFF2-40B4-BE49-F238E27FC236}">
                <a16:creationId xmlns:a16="http://schemas.microsoft.com/office/drawing/2014/main" xmlns="" id="{00000000-0008-0000-0100-000036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71120</xdr:colOff>
      <xdr:row>12</xdr:row>
      <xdr:rowOff>0</xdr:rowOff>
    </xdr:from>
    <xdr:to>
      <xdr:col>3</xdr:col>
      <xdr:colOff>1471132</xdr:colOff>
      <xdr:row>16</xdr:row>
      <xdr:rowOff>257009</xdr:rowOff>
    </xdr:to>
    <xdr:grpSp>
      <xdr:nvGrpSpPr>
        <xdr:cNvPr id="4" name="Grupa 3">
          <a:extLst>
            <a:ext uri="{FF2B5EF4-FFF2-40B4-BE49-F238E27FC236}">
              <a16:creationId xmlns:a16="http://schemas.microsoft.com/office/drawing/2014/main" xmlns="" id="{00000000-0008-0000-0100-000004000000}"/>
            </a:ext>
          </a:extLst>
        </xdr:cNvPr>
        <xdr:cNvGrpSpPr/>
      </xdr:nvGrpSpPr>
      <xdr:grpSpPr>
        <a:xfrm>
          <a:off x="2642870" y="3279321"/>
          <a:ext cx="1400012" cy="1400009"/>
          <a:chOff x="360724" y="3100843"/>
          <a:chExt cx="2543966" cy="2543964"/>
        </a:xfrm>
      </xdr:grpSpPr>
      <xdr:grpSp>
        <xdr:nvGrpSpPr>
          <xdr:cNvPr id="9" name="Grupa 8">
            <a:extLst>
              <a:ext uri="{FF2B5EF4-FFF2-40B4-BE49-F238E27FC236}">
                <a16:creationId xmlns:a16="http://schemas.microsoft.com/office/drawing/2014/main" xmlns="" id="{00000000-0008-0000-0100-000009000000}"/>
              </a:ext>
            </a:extLst>
          </xdr:cNvPr>
          <xdr:cNvGrpSpPr/>
        </xdr:nvGrpSpPr>
        <xdr:grpSpPr>
          <a:xfrm>
            <a:off x="360724" y="3100843"/>
            <a:ext cx="2543966" cy="2543964"/>
            <a:chOff x="1241569" y="1306583"/>
            <a:chExt cx="4244832" cy="4244831"/>
          </a:xfrm>
        </xdr:grpSpPr>
        <xdr:sp macro="" textlink="">
          <xdr:nvSpPr>
            <xdr:cNvPr id="11" name="Prostokąt 10">
              <a:extLst>
                <a:ext uri="{FF2B5EF4-FFF2-40B4-BE49-F238E27FC236}">
                  <a16:creationId xmlns:a16="http://schemas.microsoft.com/office/drawing/2014/main" xmlns="" id="{00000000-0008-0000-0100-00000B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2" name="Trójkąt równoramienny 11">
              <a:extLst>
                <a:ext uri="{FF2B5EF4-FFF2-40B4-BE49-F238E27FC236}">
                  <a16:creationId xmlns:a16="http://schemas.microsoft.com/office/drawing/2014/main" xmlns="" id="{00000000-0008-0000-0100-00000C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5" name="Trójkąt równoramienny 14">
              <a:extLst>
                <a:ext uri="{FF2B5EF4-FFF2-40B4-BE49-F238E27FC236}">
                  <a16:creationId xmlns:a16="http://schemas.microsoft.com/office/drawing/2014/main" xmlns="" id="{00000000-0008-0000-0100-00000F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100-000011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47" name="Trójkąt równoramienny 46">
              <a:extLst>
                <a:ext uri="{FF2B5EF4-FFF2-40B4-BE49-F238E27FC236}">
                  <a16:creationId xmlns:a16="http://schemas.microsoft.com/office/drawing/2014/main" xmlns="" id="{00000000-0008-0000-0100-00002F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51" name="Obraz 50">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5" y="1842158"/>
              <a:ext cx="1613577" cy="575023"/>
            </a:xfrm>
            <a:prstGeom prst="rect">
              <a:avLst/>
            </a:prstGeom>
          </xdr:spPr>
        </xdr:pic>
        <xdr:pic>
          <xdr:nvPicPr>
            <xdr:cNvPr id="52" name="Obraz 51">
              <a:extLst>
                <a:ext uri="{FF2B5EF4-FFF2-40B4-BE49-F238E27FC236}">
                  <a16:creationId xmlns:a16="http://schemas.microsoft.com/office/drawing/2014/main" xmlns="" id="{00000000-0008-0000-01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3" y="4688880"/>
              <a:ext cx="1613577" cy="575023"/>
            </a:xfrm>
            <a:prstGeom prst="rect">
              <a:avLst/>
            </a:prstGeom>
          </xdr:spPr>
        </xdr:pic>
      </xdr:grpSp>
      <xdr:sp macro="" textlink="">
        <xdr:nvSpPr>
          <xdr:cNvPr id="10" name="Znak „niedozwolone” 9">
            <a:extLst>
              <a:ext uri="{FF2B5EF4-FFF2-40B4-BE49-F238E27FC236}">
                <a16:creationId xmlns:a16="http://schemas.microsoft.com/office/drawing/2014/main" xmlns="" id="{00000000-0008-0000-0100-00000A000000}"/>
              </a:ext>
            </a:extLst>
          </xdr:cNvPr>
          <xdr:cNvSpPr/>
        </xdr:nvSpPr>
        <xdr:spPr>
          <a:xfrm>
            <a:off x="760683" y="3540807"/>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2</xdr:col>
      <xdr:colOff>350003</xdr:colOff>
      <xdr:row>16</xdr:row>
      <xdr:rowOff>268397</xdr:rowOff>
    </xdr:from>
    <xdr:to>
      <xdr:col>2</xdr:col>
      <xdr:colOff>1050007</xdr:colOff>
      <xdr:row>17</xdr:row>
      <xdr:rowOff>351979</xdr:rowOff>
    </xdr:to>
    <xdr:sp macro="" textlink="">
      <xdr:nvSpPr>
        <xdr:cNvPr id="5" name="pole tekstowe 71">
          <a:extLst>
            <a:ext uri="{FF2B5EF4-FFF2-40B4-BE49-F238E27FC236}">
              <a16:creationId xmlns:a16="http://schemas.microsoft.com/office/drawing/2014/main" xmlns="" id="{00000000-0008-0000-0100-000005000000}"/>
            </a:ext>
          </a:extLst>
        </xdr:cNvPr>
        <xdr:cNvSpPr txBox="1"/>
      </xdr:nvSpPr>
      <xdr:spPr>
        <a:xfrm>
          <a:off x="1207253" y="4595468"/>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401991</xdr:colOff>
      <xdr:row>16</xdr:row>
      <xdr:rowOff>269708</xdr:rowOff>
    </xdr:from>
    <xdr:to>
      <xdr:col>4</xdr:col>
      <xdr:colOff>953745</xdr:colOff>
      <xdr:row>17</xdr:row>
      <xdr:rowOff>353290</xdr:rowOff>
    </xdr:to>
    <xdr:sp macro="" textlink="">
      <xdr:nvSpPr>
        <xdr:cNvPr id="6" name="pole tekstowe 73">
          <a:extLst>
            <a:ext uri="{FF2B5EF4-FFF2-40B4-BE49-F238E27FC236}">
              <a16:creationId xmlns:a16="http://schemas.microsoft.com/office/drawing/2014/main" xmlns="" id="{00000000-0008-0000-0100-000006000000}"/>
            </a:ext>
          </a:extLst>
        </xdr:cNvPr>
        <xdr:cNvSpPr txBox="1"/>
      </xdr:nvSpPr>
      <xdr:spPr>
        <a:xfrm>
          <a:off x="4511348" y="4596779"/>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433929</xdr:colOff>
      <xdr:row>16</xdr:row>
      <xdr:rowOff>269874</xdr:rowOff>
    </xdr:from>
    <xdr:to>
      <xdr:col>3</xdr:col>
      <xdr:colOff>985683</xdr:colOff>
      <xdr:row>17</xdr:row>
      <xdr:rowOff>353456</xdr:rowOff>
    </xdr:to>
    <xdr:sp macro="" textlink="">
      <xdr:nvSpPr>
        <xdr:cNvPr id="7" name="pole tekstowe 65">
          <a:extLst>
            <a:ext uri="{FF2B5EF4-FFF2-40B4-BE49-F238E27FC236}">
              <a16:creationId xmlns:a16="http://schemas.microsoft.com/office/drawing/2014/main" xmlns="" id="{00000000-0008-0000-0100-000007000000}"/>
            </a:ext>
          </a:extLst>
        </xdr:cNvPr>
        <xdr:cNvSpPr txBox="1"/>
      </xdr:nvSpPr>
      <xdr:spPr>
        <a:xfrm>
          <a:off x="2815179" y="4596945"/>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xdr:colOff>
      <xdr:row>12</xdr:row>
      <xdr:rowOff>7513</xdr:rowOff>
    </xdr:from>
    <xdr:to>
      <xdr:col>2</xdr:col>
      <xdr:colOff>1400011</xdr:colOff>
      <xdr:row>16</xdr:row>
      <xdr:rowOff>250916</xdr:rowOff>
    </xdr:to>
    <xdr:grpSp>
      <xdr:nvGrpSpPr>
        <xdr:cNvPr id="2" name="Grupa 1">
          <a:extLst>
            <a:ext uri="{FF2B5EF4-FFF2-40B4-BE49-F238E27FC236}">
              <a16:creationId xmlns:a16="http://schemas.microsoft.com/office/drawing/2014/main" xmlns="" id="{00000000-0008-0000-0A00-000002000000}"/>
            </a:ext>
          </a:extLst>
        </xdr:cNvPr>
        <xdr:cNvGrpSpPr/>
      </xdr:nvGrpSpPr>
      <xdr:grpSpPr>
        <a:xfrm>
          <a:off x="848592" y="3194058"/>
          <a:ext cx="1400010" cy="1438358"/>
          <a:chOff x="1241569" y="1306583"/>
          <a:chExt cx="4244832" cy="4244831"/>
        </a:xfrm>
      </xdr:grpSpPr>
      <xdr:sp macro="" textlink="">
        <xdr:nvSpPr>
          <xdr:cNvPr id="3" name="Prostokąt 2">
            <a:extLst>
              <a:ext uri="{FF2B5EF4-FFF2-40B4-BE49-F238E27FC236}">
                <a16:creationId xmlns:a16="http://schemas.microsoft.com/office/drawing/2014/main" xmlns="" id="{00000000-0008-0000-0A00-000003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4" name="Trójkąt równoramienny 3">
            <a:extLst>
              <a:ext uri="{FF2B5EF4-FFF2-40B4-BE49-F238E27FC236}">
                <a16:creationId xmlns:a16="http://schemas.microsoft.com/office/drawing/2014/main" xmlns="" id="{00000000-0008-0000-0A00-000004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 name="Trójkąt równoramienny 4">
            <a:extLst>
              <a:ext uri="{FF2B5EF4-FFF2-40B4-BE49-F238E27FC236}">
                <a16:creationId xmlns:a16="http://schemas.microsoft.com/office/drawing/2014/main" xmlns="" id="{00000000-0008-0000-0A00-000005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 name="Trójkąt równoramienny 5">
            <a:extLst>
              <a:ext uri="{FF2B5EF4-FFF2-40B4-BE49-F238E27FC236}">
                <a16:creationId xmlns:a16="http://schemas.microsoft.com/office/drawing/2014/main" xmlns="" id="{00000000-0008-0000-0A00-000006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A00-000007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8" name="Obraz 7">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9" name="Obraz 8">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0" name="Obraz 9">
            <a:extLst>
              <a:ext uri="{FF2B5EF4-FFF2-40B4-BE49-F238E27FC236}">
                <a16:creationId xmlns:a16="http://schemas.microsoft.com/office/drawing/2014/main" xmlns="" id="{00000000-0008-0000-0A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1" name="Obraz 10">
            <a:extLst>
              <a:ext uri="{FF2B5EF4-FFF2-40B4-BE49-F238E27FC236}">
                <a16:creationId xmlns:a16="http://schemas.microsoft.com/office/drawing/2014/main" xmlns="" id="{00000000-0008-0000-0A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1707065</xdr:colOff>
      <xdr:row>12</xdr:row>
      <xdr:rowOff>15752</xdr:rowOff>
    </xdr:from>
    <xdr:to>
      <xdr:col>4</xdr:col>
      <xdr:colOff>1275481</xdr:colOff>
      <xdr:row>16</xdr:row>
      <xdr:rowOff>250915</xdr:rowOff>
    </xdr:to>
    <xdr:grpSp>
      <xdr:nvGrpSpPr>
        <xdr:cNvPr id="12" name="Grupa 11">
          <a:extLst>
            <a:ext uri="{FF2B5EF4-FFF2-40B4-BE49-F238E27FC236}">
              <a16:creationId xmlns:a16="http://schemas.microsoft.com/office/drawing/2014/main" xmlns="" id="{00000000-0008-0000-0A00-00000C000000}"/>
            </a:ext>
          </a:extLst>
        </xdr:cNvPr>
        <xdr:cNvGrpSpPr/>
      </xdr:nvGrpSpPr>
      <xdr:grpSpPr>
        <a:xfrm>
          <a:off x="4045020" y="3202297"/>
          <a:ext cx="1386825" cy="1430118"/>
          <a:chOff x="3167302" y="3072590"/>
          <a:chExt cx="2543966" cy="2543964"/>
        </a:xfrm>
      </xdr:grpSpPr>
      <xdr:grpSp>
        <xdr:nvGrpSpPr>
          <xdr:cNvPr id="13" name="Grupa 12">
            <a:extLst>
              <a:ext uri="{FF2B5EF4-FFF2-40B4-BE49-F238E27FC236}">
                <a16:creationId xmlns:a16="http://schemas.microsoft.com/office/drawing/2014/main" xmlns="" id="{00000000-0008-0000-0A00-00000D000000}"/>
              </a:ext>
            </a:extLst>
          </xdr:cNvPr>
          <xdr:cNvGrpSpPr/>
        </xdr:nvGrpSpPr>
        <xdr:grpSpPr>
          <a:xfrm>
            <a:off x="3167302" y="3072590"/>
            <a:ext cx="2543966" cy="2543964"/>
            <a:chOff x="1241569" y="1306583"/>
            <a:chExt cx="4244832" cy="4244831"/>
          </a:xfrm>
        </xdr:grpSpPr>
        <xdr:sp macro="" textlink="">
          <xdr:nvSpPr>
            <xdr:cNvPr id="15" name="Prostokąt 14">
              <a:extLst>
                <a:ext uri="{FF2B5EF4-FFF2-40B4-BE49-F238E27FC236}">
                  <a16:creationId xmlns:a16="http://schemas.microsoft.com/office/drawing/2014/main" xmlns="" id="{00000000-0008-0000-0A00-00000F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6" name="Trójkąt równoramienny 15">
              <a:extLst>
                <a:ext uri="{FF2B5EF4-FFF2-40B4-BE49-F238E27FC236}">
                  <a16:creationId xmlns:a16="http://schemas.microsoft.com/office/drawing/2014/main" xmlns="" id="{00000000-0008-0000-0A00-000010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A00-000011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A00-000012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A00-000013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0" name="Obraz 19">
              <a:extLst>
                <a:ext uri="{FF2B5EF4-FFF2-40B4-BE49-F238E27FC236}">
                  <a16:creationId xmlns:a16="http://schemas.microsoft.com/office/drawing/2014/main" xmlns="" id="{00000000-0008-0000-0A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21" name="Obraz 20">
              <a:extLst>
                <a:ext uri="{FF2B5EF4-FFF2-40B4-BE49-F238E27FC236}">
                  <a16:creationId xmlns:a16="http://schemas.microsoft.com/office/drawing/2014/main" xmlns="" id="{00000000-0008-0000-0A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14" name="Znak „niedozwolone” 13">
            <a:extLst>
              <a:ext uri="{FF2B5EF4-FFF2-40B4-BE49-F238E27FC236}">
                <a16:creationId xmlns:a16="http://schemas.microsoft.com/office/drawing/2014/main" xmlns="" id="{00000000-0008-0000-0A00-00000E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111941</xdr:colOff>
      <xdr:row>12</xdr:row>
      <xdr:rowOff>0</xdr:rowOff>
    </xdr:from>
    <xdr:to>
      <xdr:col>3</xdr:col>
      <xdr:colOff>1511953</xdr:colOff>
      <xdr:row>16</xdr:row>
      <xdr:rowOff>243402</xdr:rowOff>
    </xdr:to>
    <xdr:grpSp>
      <xdr:nvGrpSpPr>
        <xdr:cNvPr id="22" name="Grupa 21">
          <a:extLst>
            <a:ext uri="{FF2B5EF4-FFF2-40B4-BE49-F238E27FC236}">
              <a16:creationId xmlns:a16="http://schemas.microsoft.com/office/drawing/2014/main" xmlns="" id="{00000000-0008-0000-0A00-000016000000}"/>
            </a:ext>
          </a:extLst>
        </xdr:cNvPr>
        <xdr:cNvGrpSpPr/>
      </xdr:nvGrpSpPr>
      <xdr:grpSpPr>
        <a:xfrm>
          <a:off x="2449896" y="3186545"/>
          <a:ext cx="1400012" cy="1438357"/>
          <a:chOff x="360724" y="3100843"/>
          <a:chExt cx="2543966" cy="2543964"/>
        </a:xfrm>
      </xdr:grpSpPr>
      <xdr:grpSp>
        <xdr:nvGrpSpPr>
          <xdr:cNvPr id="23" name="Grupa 22">
            <a:extLst>
              <a:ext uri="{FF2B5EF4-FFF2-40B4-BE49-F238E27FC236}">
                <a16:creationId xmlns:a16="http://schemas.microsoft.com/office/drawing/2014/main" xmlns="" id="{00000000-0008-0000-0A00-000017000000}"/>
              </a:ext>
            </a:extLst>
          </xdr:cNvPr>
          <xdr:cNvGrpSpPr/>
        </xdr:nvGrpSpPr>
        <xdr:grpSpPr>
          <a:xfrm>
            <a:off x="360724" y="3100843"/>
            <a:ext cx="2543966" cy="2543964"/>
            <a:chOff x="1241569" y="1306583"/>
            <a:chExt cx="4244832" cy="4244831"/>
          </a:xfrm>
        </xdr:grpSpPr>
        <xdr:sp macro="" textlink="">
          <xdr:nvSpPr>
            <xdr:cNvPr id="25" name="Prostokąt 24">
              <a:extLst>
                <a:ext uri="{FF2B5EF4-FFF2-40B4-BE49-F238E27FC236}">
                  <a16:creationId xmlns:a16="http://schemas.microsoft.com/office/drawing/2014/main" xmlns="" id="{00000000-0008-0000-0A00-000019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6" name="Trójkąt równoramienny 25">
              <a:extLst>
                <a:ext uri="{FF2B5EF4-FFF2-40B4-BE49-F238E27FC236}">
                  <a16:creationId xmlns:a16="http://schemas.microsoft.com/office/drawing/2014/main" xmlns="" id="{00000000-0008-0000-0A00-00001A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7" name="Trójkąt równoramienny 26">
              <a:extLst>
                <a:ext uri="{FF2B5EF4-FFF2-40B4-BE49-F238E27FC236}">
                  <a16:creationId xmlns:a16="http://schemas.microsoft.com/office/drawing/2014/main" xmlns="" id="{00000000-0008-0000-0A00-00001B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A00-00001C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A00-00001D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0" name="Obraz 29">
              <a:extLst>
                <a:ext uri="{FF2B5EF4-FFF2-40B4-BE49-F238E27FC236}">
                  <a16:creationId xmlns:a16="http://schemas.microsoft.com/office/drawing/2014/main" xmlns="" id="{00000000-0008-0000-0A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5" y="1842158"/>
              <a:ext cx="1613577" cy="575023"/>
            </a:xfrm>
            <a:prstGeom prst="rect">
              <a:avLst/>
            </a:prstGeom>
          </xdr:spPr>
        </xdr:pic>
        <xdr:pic>
          <xdr:nvPicPr>
            <xdr:cNvPr id="31" name="Obraz 30">
              <a:extLst>
                <a:ext uri="{FF2B5EF4-FFF2-40B4-BE49-F238E27FC236}">
                  <a16:creationId xmlns:a16="http://schemas.microsoft.com/office/drawing/2014/main" xmlns="" id="{00000000-0008-0000-0A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3" y="4688880"/>
              <a:ext cx="1613577" cy="575023"/>
            </a:xfrm>
            <a:prstGeom prst="rect">
              <a:avLst/>
            </a:prstGeom>
          </xdr:spPr>
        </xdr:pic>
      </xdr:grpSp>
      <xdr:sp macro="" textlink="">
        <xdr:nvSpPr>
          <xdr:cNvPr id="24" name="Znak „niedozwolone” 23">
            <a:extLst>
              <a:ext uri="{FF2B5EF4-FFF2-40B4-BE49-F238E27FC236}">
                <a16:creationId xmlns:a16="http://schemas.microsoft.com/office/drawing/2014/main" xmlns="" id="{00000000-0008-0000-0A00-000018000000}"/>
              </a:ext>
            </a:extLst>
          </xdr:cNvPr>
          <xdr:cNvSpPr/>
        </xdr:nvSpPr>
        <xdr:spPr>
          <a:xfrm>
            <a:off x="760683" y="3540807"/>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2</xdr:col>
      <xdr:colOff>350003</xdr:colOff>
      <xdr:row>16</xdr:row>
      <xdr:rowOff>254790</xdr:rowOff>
    </xdr:from>
    <xdr:to>
      <xdr:col>2</xdr:col>
      <xdr:colOff>1050007</xdr:colOff>
      <xdr:row>18</xdr:row>
      <xdr:rowOff>52622</xdr:rowOff>
    </xdr:to>
    <xdr:sp macro="" textlink="">
      <xdr:nvSpPr>
        <xdr:cNvPr id="32" name="pole tekstowe 66">
          <a:extLst>
            <a:ext uri="{FF2B5EF4-FFF2-40B4-BE49-F238E27FC236}">
              <a16:creationId xmlns:a16="http://schemas.microsoft.com/office/drawing/2014/main" xmlns="" id="{00000000-0008-0000-0A00-000020000000}"/>
            </a:ext>
          </a:extLst>
        </xdr:cNvPr>
        <xdr:cNvSpPr txBox="1"/>
      </xdr:nvSpPr>
      <xdr:spPr>
        <a:xfrm>
          <a:off x="1207253" y="4569615"/>
          <a:ext cx="700004" cy="47410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347562</xdr:colOff>
      <xdr:row>16</xdr:row>
      <xdr:rowOff>256101</xdr:rowOff>
    </xdr:from>
    <xdr:to>
      <xdr:col>4</xdr:col>
      <xdr:colOff>899316</xdr:colOff>
      <xdr:row>18</xdr:row>
      <xdr:rowOff>53933</xdr:rowOff>
    </xdr:to>
    <xdr:sp macro="" textlink="">
      <xdr:nvSpPr>
        <xdr:cNvPr id="33" name="pole tekstowe 75">
          <a:extLst>
            <a:ext uri="{FF2B5EF4-FFF2-40B4-BE49-F238E27FC236}">
              <a16:creationId xmlns:a16="http://schemas.microsoft.com/office/drawing/2014/main" xmlns="" id="{00000000-0008-0000-0A00-000021000000}"/>
            </a:ext>
          </a:extLst>
        </xdr:cNvPr>
        <xdr:cNvSpPr txBox="1"/>
      </xdr:nvSpPr>
      <xdr:spPr>
        <a:xfrm>
          <a:off x="4509987" y="4570926"/>
          <a:ext cx="551754" cy="47410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475239</xdr:colOff>
      <xdr:row>16</xdr:row>
      <xdr:rowOff>254790</xdr:rowOff>
    </xdr:from>
    <xdr:to>
      <xdr:col>3</xdr:col>
      <xdr:colOff>1026993</xdr:colOff>
      <xdr:row>18</xdr:row>
      <xdr:rowOff>52622</xdr:rowOff>
    </xdr:to>
    <xdr:sp macro="" textlink="">
      <xdr:nvSpPr>
        <xdr:cNvPr id="34" name="pole tekstowe 68">
          <a:extLst>
            <a:ext uri="{FF2B5EF4-FFF2-40B4-BE49-F238E27FC236}">
              <a16:creationId xmlns:a16="http://schemas.microsoft.com/office/drawing/2014/main" xmlns="" id="{00000000-0008-0000-0A00-000022000000}"/>
            </a:ext>
          </a:extLst>
        </xdr:cNvPr>
        <xdr:cNvSpPr txBox="1"/>
      </xdr:nvSpPr>
      <xdr:spPr>
        <a:xfrm>
          <a:off x="2818389" y="4569615"/>
          <a:ext cx="551754" cy="47410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103855</xdr:colOff>
      <xdr:row>177</xdr:row>
      <xdr:rowOff>92377</xdr:rowOff>
    </xdr:from>
    <xdr:to>
      <xdr:col>5</xdr:col>
      <xdr:colOff>1487656</xdr:colOff>
      <xdr:row>186</xdr:row>
      <xdr:rowOff>84007</xdr:rowOff>
    </xdr:to>
    <xdr:pic>
      <xdr:nvPicPr>
        <xdr:cNvPr id="35" name="Obraz 34" descr="http://litex.pl/wp-content/uploads/2016/10/podstawa-_0002_podstawa-pdz-studio-litex-200x200.jpg">
          <a:extLst>
            <a:ext uri="{FF2B5EF4-FFF2-40B4-BE49-F238E27FC236}">
              <a16:creationId xmlns:a16="http://schemas.microsoft.com/office/drawing/2014/main" xmlns="" id="{00000000-0008-0000-0A00-00002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6955" y="37277977"/>
          <a:ext cx="1383801" cy="170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165</xdr:row>
      <xdr:rowOff>149677</xdr:rowOff>
    </xdr:from>
    <xdr:to>
      <xdr:col>7</xdr:col>
      <xdr:colOff>42641</xdr:colOff>
      <xdr:row>173</xdr:row>
      <xdr:rowOff>138791</xdr:rowOff>
    </xdr:to>
    <xdr:pic>
      <xdr:nvPicPr>
        <xdr:cNvPr id="36" name="Obraz 35">
          <a:extLst>
            <a:ext uri="{FF2B5EF4-FFF2-40B4-BE49-F238E27FC236}">
              <a16:creationId xmlns:a16="http://schemas.microsoft.com/office/drawing/2014/main" xmlns="" id="{00000000-0008-0000-0A00-00002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75560" y="34982602"/>
          <a:ext cx="2739581" cy="1541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163</xdr:row>
      <xdr:rowOff>243184</xdr:rowOff>
    </xdr:from>
    <xdr:to>
      <xdr:col>13</xdr:col>
      <xdr:colOff>532040</xdr:colOff>
      <xdr:row>171</xdr:row>
      <xdr:rowOff>157844</xdr:rowOff>
    </xdr:to>
    <xdr:pic>
      <xdr:nvPicPr>
        <xdr:cNvPr id="37" name="Obraz 36">
          <a:extLst>
            <a:ext uri="{FF2B5EF4-FFF2-40B4-BE49-F238E27FC236}">
              <a16:creationId xmlns:a16="http://schemas.microsoft.com/office/drawing/2014/main" xmlns="" id="{00000000-0008-0000-0A00-00002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746061" y="34523659"/>
          <a:ext cx="2321379" cy="161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257501</xdr:colOff>
      <xdr:row>175</xdr:row>
      <xdr:rowOff>33601</xdr:rowOff>
    </xdr:from>
    <xdr:to>
      <xdr:col>6</xdr:col>
      <xdr:colOff>155864</xdr:colOff>
      <xdr:row>183</xdr:row>
      <xdr:rowOff>108834</xdr:rowOff>
    </xdr:to>
    <xdr:pic>
      <xdr:nvPicPr>
        <xdr:cNvPr id="4" name="Obraz 3" descr="http://litex.pl/wp-content/uploads/2016/10/podstawa-_0002_podstawa-pdz-studio-litex-200x200.jpg">
          <a:extLst>
            <a:ext uri="{FF2B5EF4-FFF2-40B4-BE49-F238E27FC236}">
              <a16:creationId xmlns:a16="http://schemas.microsoft.com/office/drawing/2014/main" xmlns=""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1774" y="39467101"/>
          <a:ext cx="1543590" cy="1737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350005</xdr:colOff>
      <xdr:row>16</xdr:row>
      <xdr:rowOff>212549</xdr:rowOff>
    </xdr:from>
    <xdr:to>
      <xdr:col>2</xdr:col>
      <xdr:colOff>1050009</xdr:colOff>
      <xdr:row>18</xdr:row>
      <xdr:rowOff>10381</xdr:rowOff>
    </xdr:to>
    <xdr:sp macro="" textlink="">
      <xdr:nvSpPr>
        <xdr:cNvPr id="6" name="pole tekstowe 66">
          <a:extLst>
            <a:ext uri="{FF2B5EF4-FFF2-40B4-BE49-F238E27FC236}">
              <a16:creationId xmlns:a16="http://schemas.microsoft.com/office/drawing/2014/main" xmlns="" id="{00000000-0008-0000-0B00-000006000000}"/>
            </a:ext>
          </a:extLst>
        </xdr:cNvPr>
        <xdr:cNvSpPr txBox="1"/>
      </xdr:nvSpPr>
      <xdr:spPr>
        <a:xfrm>
          <a:off x="1100099" y="4498799"/>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386951</xdr:colOff>
      <xdr:row>16</xdr:row>
      <xdr:rowOff>202542</xdr:rowOff>
    </xdr:from>
    <xdr:to>
      <xdr:col>4</xdr:col>
      <xdr:colOff>938705</xdr:colOff>
      <xdr:row>18</xdr:row>
      <xdr:rowOff>374</xdr:rowOff>
    </xdr:to>
    <xdr:sp macro="" textlink="">
      <xdr:nvSpPr>
        <xdr:cNvPr id="9" name="pole tekstowe 75">
          <a:extLst>
            <a:ext uri="{FF2B5EF4-FFF2-40B4-BE49-F238E27FC236}">
              <a16:creationId xmlns:a16="http://schemas.microsoft.com/office/drawing/2014/main" xmlns="" id="{00000000-0008-0000-0B00-000009000000}"/>
            </a:ext>
          </a:extLst>
        </xdr:cNvPr>
        <xdr:cNvSpPr txBox="1"/>
      </xdr:nvSpPr>
      <xdr:spPr>
        <a:xfrm>
          <a:off x="4375545" y="4488792"/>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521179</xdr:colOff>
      <xdr:row>16</xdr:row>
      <xdr:rowOff>212549</xdr:rowOff>
    </xdr:from>
    <xdr:to>
      <xdr:col>3</xdr:col>
      <xdr:colOff>1072933</xdr:colOff>
      <xdr:row>18</xdr:row>
      <xdr:rowOff>10381</xdr:rowOff>
    </xdr:to>
    <xdr:sp macro="" textlink="">
      <xdr:nvSpPr>
        <xdr:cNvPr id="10" name="pole tekstowe 68">
          <a:extLst>
            <a:ext uri="{FF2B5EF4-FFF2-40B4-BE49-F238E27FC236}">
              <a16:creationId xmlns:a16="http://schemas.microsoft.com/office/drawing/2014/main" xmlns="" id="{00000000-0008-0000-0B00-00000A000000}"/>
            </a:ext>
          </a:extLst>
        </xdr:cNvPr>
        <xdr:cNvSpPr txBox="1"/>
      </xdr:nvSpPr>
      <xdr:spPr>
        <a:xfrm>
          <a:off x="2759554" y="4498799"/>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255645</xdr:colOff>
      <xdr:row>164</xdr:row>
      <xdr:rowOff>17318</xdr:rowOff>
    </xdr:from>
    <xdr:to>
      <xdr:col>6</xdr:col>
      <xdr:colOff>1141991</xdr:colOff>
      <xdr:row>171</xdr:row>
      <xdr:rowOff>12520</xdr:rowOff>
    </xdr:to>
    <xdr:pic>
      <xdr:nvPicPr>
        <xdr:cNvPr id="70" name="Obraz 69">
          <a:extLst>
            <a:ext uri="{FF2B5EF4-FFF2-40B4-BE49-F238E27FC236}">
              <a16:creationId xmlns:a16="http://schemas.microsoft.com/office/drawing/2014/main" xmlns="" id="{00000000-0008-0000-0B00-000046000000}"/>
            </a:ext>
          </a:extLst>
        </xdr:cNvPr>
        <xdr:cNvPicPr>
          <a:picLocks noChangeAspect="1"/>
        </xdr:cNvPicPr>
      </xdr:nvPicPr>
      <xdr:blipFill>
        <a:blip xmlns:r="http://schemas.openxmlformats.org/officeDocument/2006/relationships" r:embed="rId2" cstate="print"/>
        <a:stretch>
          <a:fillRect/>
        </a:stretch>
      </xdr:blipFill>
      <xdr:spPr>
        <a:xfrm>
          <a:off x="6039918" y="37147500"/>
          <a:ext cx="2531573" cy="1432611"/>
        </a:xfrm>
        <a:prstGeom prst="rect">
          <a:avLst/>
        </a:prstGeom>
      </xdr:spPr>
    </xdr:pic>
    <xdr:clientData/>
  </xdr:twoCellAnchor>
  <xdr:twoCellAnchor editAs="oneCell">
    <xdr:from>
      <xdr:col>11</xdr:col>
      <xdr:colOff>225136</xdr:colOff>
      <xdr:row>164</xdr:row>
      <xdr:rowOff>51955</xdr:rowOff>
    </xdr:from>
    <xdr:to>
      <xdr:col>12</xdr:col>
      <xdr:colOff>1255079</xdr:colOff>
      <xdr:row>170</xdr:row>
      <xdr:rowOff>133276</xdr:rowOff>
    </xdr:to>
    <xdr:pic>
      <xdr:nvPicPr>
        <xdr:cNvPr id="71" name="Obraz 70">
          <a:extLst>
            <a:ext uri="{FF2B5EF4-FFF2-40B4-BE49-F238E27FC236}">
              <a16:creationId xmlns:a16="http://schemas.microsoft.com/office/drawing/2014/main" xmlns="" id="{00000000-0008-0000-0B00-000047000000}"/>
            </a:ext>
          </a:extLst>
        </xdr:cNvPr>
        <xdr:cNvPicPr>
          <a:picLocks noChangeAspect="1"/>
        </xdr:cNvPicPr>
      </xdr:nvPicPr>
      <xdr:blipFill>
        <a:blip xmlns:r="http://schemas.openxmlformats.org/officeDocument/2006/relationships" r:embed="rId3" cstate="print"/>
        <a:stretch>
          <a:fillRect/>
        </a:stretch>
      </xdr:blipFill>
      <xdr:spPr>
        <a:xfrm>
          <a:off x="14356772" y="37182137"/>
          <a:ext cx="2675170" cy="13109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257501</xdr:colOff>
      <xdr:row>175</xdr:row>
      <xdr:rowOff>33601</xdr:rowOff>
    </xdr:from>
    <xdr:to>
      <xdr:col>6</xdr:col>
      <xdr:colOff>346364</xdr:colOff>
      <xdr:row>183</xdr:row>
      <xdr:rowOff>108834</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651" y="39019426"/>
          <a:ext cx="1536663" cy="1751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12</xdr:row>
      <xdr:rowOff>7513</xdr:rowOff>
    </xdr:from>
    <xdr:to>
      <xdr:col>2</xdr:col>
      <xdr:colOff>1400011</xdr:colOff>
      <xdr:row>16</xdr:row>
      <xdr:rowOff>264523</xdr:rowOff>
    </xdr:to>
    <xdr:grpSp>
      <xdr:nvGrpSpPr>
        <xdr:cNvPr id="3" name="Grupa 2">
          <a:extLst>
            <a:ext uri="{FF2B5EF4-FFF2-40B4-BE49-F238E27FC236}">
              <a16:creationId xmlns:a16="http://schemas.microsoft.com/office/drawing/2014/main" xmlns="" id="{00000000-0008-0000-0C00-000003000000}"/>
            </a:ext>
          </a:extLst>
        </xdr:cNvPr>
        <xdr:cNvGrpSpPr/>
      </xdr:nvGrpSpPr>
      <xdr:grpSpPr>
        <a:xfrm>
          <a:off x="987137" y="3228695"/>
          <a:ext cx="1400010" cy="1434646"/>
          <a:chOff x="1241569" y="1306583"/>
          <a:chExt cx="4244832" cy="4244831"/>
        </a:xfrm>
      </xdr:grpSpPr>
      <xdr:sp macro="" textlink="">
        <xdr:nvSpPr>
          <xdr:cNvPr id="4" name="Prostokąt 3">
            <a:extLst>
              <a:ext uri="{FF2B5EF4-FFF2-40B4-BE49-F238E27FC236}">
                <a16:creationId xmlns:a16="http://schemas.microsoft.com/office/drawing/2014/main" xmlns="" id="{00000000-0008-0000-0C00-000004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 name="Trójkąt równoramienny 4">
            <a:extLst>
              <a:ext uri="{FF2B5EF4-FFF2-40B4-BE49-F238E27FC236}">
                <a16:creationId xmlns:a16="http://schemas.microsoft.com/office/drawing/2014/main" xmlns="" id="{00000000-0008-0000-0C00-000005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 name="Trójkąt równoramienny 5">
            <a:extLst>
              <a:ext uri="{FF2B5EF4-FFF2-40B4-BE49-F238E27FC236}">
                <a16:creationId xmlns:a16="http://schemas.microsoft.com/office/drawing/2014/main" xmlns="" id="{00000000-0008-0000-0C00-000006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C00-000007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8" name="Trójkąt równoramienny 7">
            <a:extLst>
              <a:ext uri="{FF2B5EF4-FFF2-40B4-BE49-F238E27FC236}">
                <a16:creationId xmlns:a16="http://schemas.microsoft.com/office/drawing/2014/main" xmlns="" id="{00000000-0008-0000-0C00-000008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9" name="Obraz 8">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0" name="Obraz 9">
            <a:extLst>
              <a:ext uri="{FF2B5EF4-FFF2-40B4-BE49-F238E27FC236}">
                <a16:creationId xmlns:a16="http://schemas.microsoft.com/office/drawing/2014/main" xmlns=""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1" name="Obraz 10">
            <a:extLst>
              <a:ext uri="{FF2B5EF4-FFF2-40B4-BE49-F238E27FC236}">
                <a16:creationId xmlns:a16="http://schemas.microsoft.com/office/drawing/2014/main" xmlns="" id="{00000000-0008-0000-0C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2" name="Obraz 11">
            <a:extLst>
              <a:ext uri="{FF2B5EF4-FFF2-40B4-BE49-F238E27FC236}">
                <a16:creationId xmlns:a16="http://schemas.microsoft.com/office/drawing/2014/main" xmlns="" id="{00000000-0008-0000-0C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1701963</xdr:colOff>
      <xdr:row>12</xdr:row>
      <xdr:rowOff>15752</xdr:rowOff>
    </xdr:from>
    <xdr:to>
      <xdr:col>4</xdr:col>
      <xdr:colOff>1343517</xdr:colOff>
      <xdr:row>16</xdr:row>
      <xdr:rowOff>264522</xdr:rowOff>
    </xdr:to>
    <xdr:grpSp>
      <xdr:nvGrpSpPr>
        <xdr:cNvPr id="13" name="Grupa 12">
          <a:extLst>
            <a:ext uri="{FF2B5EF4-FFF2-40B4-BE49-F238E27FC236}">
              <a16:creationId xmlns:a16="http://schemas.microsoft.com/office/drawing/2014/main" xmlns="" id="{00000000-0008-0000-0C00-00000D000000}"/>
            </a:ext>
          </a:extLst>
        </xdr:cNvPr>
        <xdr:cNvGrpSpPr/>
      </xdr:nvGrpSpPr>
      <xdr:grpSpPr>
        <a:xfrm>
          <a:off x="4178463" y="3236934"/>
          <a:ext cx="1390690" cy="1426406"/>
          <a:chOff x="3167302" y="3072590"/>
          <a:chExt cx="2543966" cy="2543964"/>
        </a:xfrm>
      </xdr:grpSpPr>
      <xdr:grpSp>
        <xdr:nvGrpSpPr>
          <xdr:cNvPr id="14" name="Grupa 13">
            <a:extLst>
              <a:ext uri="{FF2B5EF4-FFF2-40B4-BE49-F238E27FC236}">
                <a16:creationId xmlns:a16="http://schemas.microsoft.com/office/drawing/2014/main" xmlns="" id="{00000000-0008-0000-0C00-00000E000000}"/>
              </a:ext>
            </a:extLst>
          </xdr:cNvPr>
          <xdr:cNvGrpSpPr/>
        </xdr:nvGrpSpPr>
        <xdr:grpSpPr>
          <a:xfrm>
            <a:off x="3167302" y="3072590"/>
            <a:ext cx="2543966" cy="2543964"/>
            <a:chOff x="1241569" y="1306583"/>
            <a:chExt cx="4244832" cy="4244831"/>
          </a:xfrm>
        </xdr:grpSpPr>
        <xdr:sp macro="" textlink="">
          <xdr:nvSpPr>
            <xdr:cNvPr id="16" name="Prostokąt 15">
              <a:extLst>
                <a:ext uri="{FF2B5EF4-FFF2-40B4-BE49-F238E27FC236}">
                  <a16:creationId xmlns:a16="http://schemas.microsoft.com/office/drawing/2014/main" xmlns="" id="{00000000-0008-0000-0C00-000010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C00-000011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C00-000012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C00-000013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C00-000014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1" name="Obraz 20">
              <a:extLst>
                <a:ext uri="{FF2B5EF4-FFF2-40B4-BE49-F238E27FC236}">
                  <a16:creationId xmlns:a16="http://schemas.microsoft.com/office/drawing/2014/main" xmlns="" id="{00000000-0008-0000-0C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22" name="Obraz 21">
              <a:extLst>
                <a:ext uri="{FF2B5EF4-FFF2-40B4-BE49-F238E27FC236}">
                  <a16:creationId xmlns:a16="http://schemas.microsoft.com/office/drawing/2014/main" xmlns="" id="{00000000-0008-0000-0C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15" name="Znak „niedozwolone” 14">
            <a:extLst>
              <a:ext uri="{FF2B5EF4-FFF2-40B4-BE49-F238E27FC236}">
                <a16:creationId xmlns:a16="http://schemas.microsoft.com/office/drawing/2014/main" xmlns="" id="{00000000-0008-0000-0C00-00000F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106839</xdr:colOff>
      <xdr:row>12</xdr:row>
      <xdr:rowOff>0</xdr:rowOff>
    </xdr:from>
    <xdr:to>
      <xdr:col>3</xdr:col>
      <xdr:colOff>1506851</xdr:colOff>
      <xdr:row>16</xdr:row>
      <xdr:rowOff>257009</xdr:rowOff>
    </xdr:to>
    <xdr:grpSp>
      <xdr:nvGrpSpPr>
        <xdr:cNvPr id="23" name="Grupa 22">
          <a:extLst>
            <a:ext uri="{FF2B5EF4-FFF2-40B4-BE49-F238E27FC236}">
              <a16:creationId xmlns:a16="http://schemas.microsoft.com/office/drawing/2014/main" xmlns="" id="{00000000-0008-0000-0C00-000017000000}"/>
            </a:ext>
          </a:extLst>
        </xdr:cNvPr>
        <xdr:cNvGrpSpPr/>
      </xdr:nvGrpSpPr>
      <xdr:grpSpPr>
        <a:xfrm>
          <a:off x="2583339" y="3221182"/>
          <a:ext cx="1400012" cy="1434645"/>
          <a:chOff x="360724" y="3100843"/>
          <a:chExt cx="2543966" cy="2543964"/>
        </a:xfrm>
      </xdr:grpSpPr>
      <xdr:grpSp>
        <xdr:nvGrpSpPr>
          <xdr:cNvPr id="24" name="Grupa 23">
            <a:extLst>
              <a:ext uri="{FF2B5EF4-FFF2-40B4-BE49-F238E27FC236}">
                <a16:creationId xmlns:a16="http://schemas.microsoft.com/office/drawing/2014/main" xmlns="" id="{00000000-0008-0000-0C00-000018000000}"/>
              </a:ext>
            </a:extLst>
          </xdr:cNvPr>
          <xdr:cNvGrpSpPr/>
        </xdr:nvGrpSpPr>
        <xdr:grpSpPr>
          <a:xfrm>
            <a:off x="360724" y="3100843"/>
            <a:ext cx="2543966" cy="2543964"/>
            <a:chOff x="1241569" y="1306583"/>
            <a:chExt cx="4244832" cy="4244831"/>
          </a:xfrm>
        </xdr:grpSpPr>
        <xdr:sp macro="" textlink="">
          <xdr:nvSpPr>
            <xdr:cNvPr id="26" name="Prostokąt 25">
              <a:extLst>
                <a:ext uri="{FF2B5EF4-FFF2-40B4-BE49-F238E27FC236}">
                  <a16:creationId xmlns:a16="http://schemas.microsoft.com/office/drawing/2014/main" xmlns="" id="{00000000-0008-0000-0C00-00001A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7" name="Trójkąt równoramienny 26">
              <a:extLst>
                <a:ext uri="{FF2B5EF4-FFF2-40B4-BE49-F238E27FC236}">
                  <a16:creationId xmlns:a16="http://schemas.microsoft.com/office/drawing/2014/main" xmlns="" id="{00000000-0008-0000-0C00-00001B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C00-00001C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C00-00001D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C00-00001E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1" name="Obraz 30">
              <a:extLst>
                <a:ext uri="{FF2B5EF4-FFF2-40B4-BE49-F238E27FC236}">
                  <a16:creationId xmlns:a16="http://schemas.microsoft.com/office/drawing/2014/main" xmlns="" id="{00000000-0008-0000-0C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7195" y="1842158"/>
              <a:ext cx="1613577" cy="575023"/>
            </a:xfrm>
            <a:prstGeom prst="rect">
              <a:avLst/>
            </a:prstGeom>
          </xdr:spPr>
        </xdr:pic>
        <xdr:pic>
          <xdr:nvPicPr>
            <xdr:cNvPr id="32" name="Obraz 31">
              <a:extLst>
                <a:ext uri="{FF2B5EF4-FFF2-40B4-BE49-F238E27FC236}">
                  <a16:creationId xmlns:a16="http://schemas.microsoft.com/office/drawing/2014/main" xmlns="" id="{00000000-0008-0000-0C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7193" y="4688880"/>
              <a:ext cx="1613577" cy="575023"/>
            </a:xfrm>
            <a:prstGeom prst="rect">
              <a:avLst/>
            </a:prstGeom>
          </xdr:spPr>
        </xdr:pic>
      </xdr:grpSp>
      <xdr:sp macro="" textlink="">
        <xdr:nvSpPr>
          <xdr:cNvPr id="25" name="Znak „niedozwolone” 24">
            <a:extLst>
              <a:ext uri="{FF2B5EF4-FFF2-40B4-BE49-F238E27FC236}">
                <a16:creationId xmlns:a16="http://schemas.microsoft.com/office/drawing/2014/main" xmlns="" id="{00000000-0008-0000-0C00-000019000000}"/>
              </a:ext>
            </a:extLst>
          </xdr:cNvPr>
          <xdr:cNvSpPr/>
        </xdr:nvSpPr>
        <xdr:spPr>
          <a:xfrm>
            <a:off x="760683" y="3540807"/>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2</xdr:col>
      <xdr:colOff>350005</xdr:colOff>
      <xdr:row>16</xdr:row>
      <xdr:rowOff>212549</xdr:rowOff>
    </xdr:from>
    <xdr:to>
      <xdr:col>2</xdr:col>
      <xdr:colOff>1050009</xdr:colOff>
      <xdr:row>18</xdr:row>
      <xdr:rowOff>10381</xdr:rowOff>
    </xdr:to>
    <xdr:sp macro="" textlink="">
      <xdr:nvSpPr>
        <xdr:cNvPr id="33" name="pole tekstowe 66">
          <a:extLst>
            <a:ext uri="{FF2B5EF4-FFF2-40B4-BE49-F238E27FC236}">
              <a16:creationId xmlns:a16="http://schemas.microsoft.com/office/drawing/2014/main" xmlns="" id="{00000000-0008-0000-0C00-000021000000}"/>
            </a:ext>
          </a:extLst>
        </xdr:cNvPr>
        <xdr:cNvSpPr txBox="1"/>
      </xdr:nvSpPr>
      <xdr:spPr>
        <a:xfrm>
          <a:off x="1331080" y="4470224"/>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386951</xdr:colOff>
      <xdr:row>16</xdr:row>
      <xdr:rowOff>202542</xdr:rowOff>
    </xdr:from>
    <xdr:to>
      <xdr:col>4</xdr:col>
      <xdr:colOff>938705</xdr:colOff>
      <xdr:row>18</xdr:row>
      <xdr:rowOff>374</xdr:rowOff>
    </xdr:to>
    <xdr:sp macro="" textlink="">
      <xdr:nvSpPr>
        <xdr:cNvPr id="34" name="pole tekstowe 75">
          <a:extLst>
            <a:ext uri="{FF2B5EF4-FFF2-40B4-BE49-F238E27FC236}">
              <a16:creationId xmlns:a16="http://schemas.microsoft.com/office/drawing/2014/main" xmlns="" id="{00000000-0008-0000-0C00-000022000000}"/>
            </a:ext>
          </a:extLst>
        </xdr:cNvPr>
        <xdr:cNvSpPr txBox="1"/>
      </xdr:nvSpPr>
      <xdr:spPr>
        <a:xfrm>
          <a:off x="4606526" y="4460217"/>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521179</xdr:colOff>
      <xdr:row>16</xdr:row>
      <xdr:rowOff>212549</xdr:rowOff>
    </xdr:from>
    <xdr:to>
      <xdr:col>3</xdr:col>
      <xdr:colOff>1072933</xdr:colOff>
      <xdr:row>18</xdr:row>
      <xdr:rowOff>10381</xdr:rowOff>
    </xdr:to>
    <xdr:sp macro="" textlink="">
      <xdr:nvSpPr>
        <xdr:cNvPr id="35" name="pole tekstowe 68">
          <a:extLst>
            <a:ext uri="{FF2B5EF4-FFF2-40B4-BE49-F238E27FC236}">
              <a16:creationId xmlns:a16="http://schemas.microsoft.com/office/drawing/2014/main" xmlns="" id="{00000000-0008-0000-0C00-000023000000}"/>
            </a:ext>
          </a:extLst>
        </xdr:cNvPr>
        <xdr:cNvSpPr txBox="1"/>
      </xdr:nvSpPr>
      <xdr:spPr>
        <a:xfrm>
          <a:off x="2988154" y="4470224"/>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255645</xdr:colOff>
      <xdr:row>164</xdr:row>
      <xdr:rowOff>17318</xdr:rowOff>
    </xdr:from>
    <xdr:to>
      <xdr:col>6</xdr:col>
      <xdr:colOff>1332491</xdr:colOff>
      <xdr:row>171</xdr:row>
      <xdr:rowOff>12520</xdr:rowOff>
    </xdr:to>
    <xdr:pic>
      <xdr:nvPicPr>
        <xdr:cNvPr id="36" name="Obraz 35">
          <a:extLst>
            <a:ext uri="{FF2B5EF4-FFF2-40B4-BE49-F238E27FC236}">
              <a16:creationId xmlns:a16="http://schemas.microsoft.com/office/drawing/2014/main" xmlns=""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6027795" y="36688568"/>
          <a:ext cx="2524646" cy="1443002"/>
        </a:xfrm>
        <a:prstGeom prst="rect">
          <a:avLst/>
        </a:prstGeom>
      </xdr:spPr>
    </xdr:pic>
    <xdr:clientData/>
  </xdr:twoCellAnchor>
  <xdr:twoCellAnchor editAs="oneCell">
    <xdr:from>
      <xdr:col>11</xdr:col>
      <xdr:colOff>225136</xdr:colOff>
      <xdr:row>164</xdr:row>
      <xdr:rowOff>51955</xdr:rowOff>
    </xdr:from>
    <xdr:to>
      <xdr:col>13</xdr:col>
      <xdr:colOff>822124</xdr:colOff>
      <xdr:row>170</xdr:row>
      <xdr:rowOff>133276</xdr:rowOff>
    </xdr:to>
    <xdr:pic>
      <xdr:nvPicPr>
        <xdr:cNvPr id="37" name="Obraz 36">
          <a:extLst>
            <a:ext uri="{FF2B5EF4-FFF2-40B4-BE49-F238E27FC236}">
              <a16:creationId xmlns:a16="http://schemas.microsoft.com/office/drawing/2014/main" xmlns="" id="{00000000-0008-0000-0C00-000025000000}"/>
            </a:ext>
          </a:extLst>
        </xdr:cNvPr>
        <xdr:cNvPicPr>
          <a:picLocks noChangeAspect="1"/>
        </xdr:cNvPicPr>
      </xdr:nvPicPr>
      <xdr:blipFill>
        <a:blip xmlns:r="http://schemas.openxmlformats.org/officeDocument/2006/relationships" r:embed="rId5" cstate="print"/>
        <a:stretch>
          <a:fillRect/>
        </a:stretch>
      </xdr:blipFill>
      <xdr:spPr>
        <a:xfrm>
          <a:off x="14322136" y="36723205"/>
          <a:ext cx="2673438" cy="1319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524248</xdr:colOff>
      <xdr:row>17</xdr:row>
      <xdr:rowOff>162948</xdr:rowOff>
    </xdr:from>
    <xdr:to>
      <xdr:col>2</xdr:col>
      <xdr:colOff>1224252</xdr:colOff>
      <xdr:row>19</xdr:row>
      <xdr:rowOff>32217</xdr:rowOff>
    </xdr:to>
    <xdr:sp macro="" textlink="">
      <xdr:nvSpPr>
        <xdr:cNvPr id="6" name="pole tekstowe 24">
          <a:extLst>
            <a:ext uri="{FF2B5EF4-FFF2-40B4-BE49-F238E27FC236}">
              <a16:creationId xmlns:a16="http://schemas.microsoft.com/office/drawing/2014/main" xmlns="" id="{00000000-0008-0000-0D00-000006000000}"/>
            </a:ext>
          </a:extLst>
        </xdr:cNvPr>
        <xdr:cNvSpPr txBox="1"/>
      </xdr:nvSpPr>
      <xdr:spPr>
        <a:xfrm>
          <a:off x="1202904" y="4830198"/>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539546</xdr:colOff>
      <xdr:row>17</xdr:row>
      <xdr:rowOff>187577</xdr:rowOff>
    </xdr:from>
    <xdr:to>
      <xdr:col>4</xdr:col>
      <xdr:colOff>1091300</xdr:colOff>
      <xdr:row>19</xdr:row>
      <xdr:rowOff>56846</xdr:rowOff>
    </xdr:to>
    <xdr:sp macro="" textlink="">
      <xdr:nvSpPr>
        <xdr:cNvPr id="7" name="pole tekstowe 25">
          <a:extLst>
            <a:ext uri="{FF2B5EF4-FFF2-40B4-BE49-F238E27FC236}">
              <a16:creationId xmlns:a16="http://schemas.microsoft.com/office/drawing/2014/main" xmlns="" id="{00000000-0008-0000-0D00-000007000000}"/>
            </a:ext>
          </a:extLst>
        </xdr:cNvPr>
        <xdr:cNvSpPr txBox="1"/>
      </xdr:nvSpPr>
      <xdr:spPr>
        <a:xfrm>
          <a:off x="4505410" y="4898122"/>
          <a:ext cx="551754" cy="37149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617797</xdr:colOff>
      <xdr:row>17</xdr:row>
      <xdr:rowOff>134040</xdr:rowOff>
    </xdr:from>
    <xdr:to>
      <xdr:col>3</xdr:col>
      <xdr:colOff>1317801</xdr:colOff>
      <xdr:row>19</xdr:row>
      <xdr:rowOff>3309</xdr:rowOff>
    </xdr:to>
    <xdr:sp macro="" textlink="">
      <xdr:nvSpPr>
        <xdr:cNvPr id="8" name="pole tekstowe 28">
          <a:extLst>
            <a:ext uri="{FF2B5EF4-FFF2-40B4-BE49-F238E27FC236}">
              <a16:creationId xmlns:a16="http://schemas.microsoft.com/office/drawing/2014/main" xmlns="" id="{00000000-0008-0000-0D00-000008000000}"/>
            </a:ext>
          </a:extLst>
        </xdr:cNvPr>
        <xdr:cNvSpPr txBox="1"/>
      </xdr:nvSpPr>
      <xdr:spPr>
        <a:xfrm>
          <a:off x="2796641" y="4801290"/>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editAs="oneCell">
    <xdr:from>
      <xdr:col>5</xdr:col>
      <xdr:colOff>171889</xdr:colOff>
      <xdr:row>165</xdr:row>
      <xdr:rowOff>24341</xdr:rowOff>
    </xdr:from>
    <xdr:to>
      <xdr:col>5</xdr:col>
      <xdr:colOff>1559154</xdr:colOff>
      <xdr:row>173</xdr:row>
      <xdr:rowOff>54071</xdr:rowOff>
    </xdr:to>
    <xdr:pic>
      <xdr:nvPicPr>
        <xdr:cNvPr id="11" name="Obraz 10" descr="http://litex.pl/wp-content/uploads/2016/10/podstawa-_0002_podstawa-pdz-studio-litex-200x200.jpg">
          <a:extLst>
            <a:ext uri="{FF2B5EF4-FFF2-40B4-BE49-F238E27FC236}">
              <a16:creationId xmlns:a16="http://schemas.microsoft.com/office/drawing/2014/main" xmlns=""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7210" y="34640912"/>
          <a:ext cx="1381080" cy="1553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151</xdr:row>
      <xdr:rowOff>149677</xdr:rowOff>
    </xdr:from>
    <xdr:to>
      <xdr:col>6</xdr:col>
      <xdr:colOff>1222875</xdr:colOff>
      <xdr:row>159</xdr:row>
      <xdr:rowOff>14967</xdr:rowOff>
    </xdr:to>
    <xdr:pic>
      <xdr:nvPicPr>
        <xdr:cNvPr id="12" name="Obraz 11">
          <a:extLst>
            <a:ext uri="{FF2B5EF4-FFF2-40B4-BE49-F238E27FC236}">
              <a16:creationId xmlns:a16="http://schemas.microsoft.com/office/drawing/2014/main" xmlns=""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5560" y="32906152"/>
          <a:ext cx="2739581" cy="154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149</xdr:row>
      <xdr:rowOff>243184</xdr:rowOff>
    </xdr:from>
    <xdr:to>
      <xdr:col>12</xdr:col>
      <xdr:colOff>837706</xdr:colOff>
      <xdr:row>157</xdr:row>
      <xdr:rowOff>138792</xdr:rowOff>
    </xdr:to>
    <xdr:pic>
      <xdr:nvPicPr>
        <xdr:cNvPr id="15" name="Obraz 14">
          <a:extLst>
            <a:ext uri="{FF2B5EF4-FFF2-40B4-BE49-F238E27FC236}">
              <a16:creationId xmlns:a16="http://schemas.microsoft.com/office/drawing/2014/main" xmlns="" id="{00000000-0008-0000-0D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46061" y="32447209"/>
          <a:ext cx="2321379" cy="161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31283</xdr:colOff>
      <xdr:row>131</xdr:row>
      <xdr:rowOff>45508</xdr:rowOff>
    </xdr:from>
    <xdr:to>
      <xdr:col>6</xdr:col>
      <xdr:colOff>439451</xdr:colOff>
      <xdr:row>139</xdr:row>
      <xdr:rowOff>128059</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2408" y="30639808"/>
          <a:ext cx="1389243" cy="160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61385</xdr:colOff>
      <xdr:row>115</xdr:row>
      <xdr:rowOff>0</xdr:rowOff>
    </xdr:from>
    <xdr:to>
      <xdr:col>12</xdr:col>
      <xdr:colOff>836084</xdr:colOff>
      <xdr:row>123</xdr:row>
      <xdr:rowOff>97360</xdr:rowOff>
    </xdr:to>
    <xdr:pic>
      <xdr:nvPicPr>
        <xdr:cNvPr id="3" name="Obraz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1539010" y="27451050"/>
          <a:ext cx="2022474" cy="1668985"/>
        </a:xfrm>
        <a:prstGeom prst="rect">
          <a:avLst/>
        </a:prstGeom>
      </xdr:spPr>
    </xdr:pic>
    <xdr:clientData/>
  </xdr:twoCellAnchor>
  <xdr:twoCellAnchor editAs="oneCell">
    <xdr:from>
      <xdr:col>5</xdr:col>
      <xdr:colOff>31283</xdr:colOff>
      <xdr:row>131</xdr:row>
      <xdr:rowOff>45508</xdr:rowOff>
    </xdr:from>
    <xdr:to>
      <xdr:col>6</xdr:col>
      <xdr:colOff>439452</xdr:colOff>
      <xdr:row>139</xdr:row>
      <xdr:rowOff>137584</xdr:rowOff>
    </xdr:to>
    <xdr:pic>
      <xdr:nvPicPr>
        <xdr:cNvPr id="4" name="Obraz 3" descr="http://litex.pl/wp-content/uploads/2016/10/podstawa-_0002_podstawa-pdz-studio-litex-200x200.jpg">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2408" y="30639808"/>
          <a:ext cx="1389244" cy="1616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55034</xdr:colOff>
      <xdr:row>115</xdr:row>
      <xdr:rowOff>48337</xdr:rowOff>
    </xdr:from>
    <xdr:to>
      <xdr:col>7</xdr:col>
      <xdr:colOff>81643</xdr:colOff>
      <xdr:row>123</xdr:row>
      <xdr:rowOff>22226</xdr:rowOff>
    </xdr:to>
    <xdr:pic>
      <xdr:nvPicPr>
        <xdr:cNvPr id="5" name="Obraz 4">
          <a:extLst>
            <a:ext uri="{FF2B5EF4-FFF2-40B4-BE49-F238E27FC236}">
              <a16:creationId xmlns:a16="http://schemas.microsoft.com/office/drawing/2014/main" xmlns=""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6159" y="27499387"/>
          <a:ext cx="1988759" cy="1545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61385</xdr:colOff>
      <xdr:row>115</xdr:row>
      <xdr:rowOff>0</xdr:rowOff>
    </xdr:from>
    <xdr:to>
      <xdr:col>12</xdr:col>
      <xdr:colOff>836084</xdr:colOff>
      <xdr:row>124</xdr:row>
      <xdr:rowOff>2110</xdr:rowOff>
    </xdr:to>
    <xdr:pic>
      <xdr:nvPicPr>
        <xdr:cNvPr id="6" name="Obraz 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4" cstate="print"/>
        <a:stretch>
          <a:fillRect/>
        </a:stretch>
      </xdr:blipFill>
      <xdr:spPr>
        <a:xfrm>
          <a:off x="11539010" y="27451050"/>
          <a:ext cx="2022474" cy="1764235"/>
        </a:xfrm>
        <a:prstGeom prst="rect">
          <a:avLst/>
        </a:prstGeom>
      </xdr:spPr>
    </xdr:pic>
    <xdr:clientData/>
  </xdr:twoCellAnchor>
  <xdr:twoCellAnchor>
    <xdr:from>
      <xdr:col>2</xdr:col>
      <xdr:colOff>258535</xdr:colOff>
      <xdr:row>11</xdr:row>
      <xdr:rowOff>123701</xdr:rowOff>
    </xdr:from>
    <xdr:to>
      <xdr:col>2</xdr:col>
      <xdr:colOff>958539</xdr:colOff>
      <xdr:row>14</xdr:row>
      <xdr:rowOff>3175</xdr:rowOff>
    </xdr:to>
    <xdr:sp macro="" textlink="">
      <xdr:nvSpPr>
        <xdr:cNvPr id="7" name="pole tekstowe 22">
          <a:extLst>
            <a:ext uri="{FF2B5EF4-FFF2-40B4-BE49-F238E27FC236}">
              <a16:creationId xmlns:a16="http://schemas.microsoft.com/office/drawing/2014/main" xmlns="" id="{00000000-0008-0000-0E00-000007000000}"/>
            </a:ext>
          </a:extLst>
        </xdr:cNvPr>
        <xdr:cNvSpPr txBox="1"/>
      </xdr:nvSpPr>
      <xdr:spPr>
        <a:xfrm>
          <a:off x="1277710" y="3457451"/>
          <a:ext cx="700004" cy="60337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6</xdr:col>
      <xdr:colOff>63087</xdr:colOff>
      <xdr:row>11</xdr:row>
      <xdr:rowOff>86591</xdr:rowOff>
    </xdr:from>
    <xdr:to>
      <xdr:col>6</xdr:col>
      <xdr:colOff>761998</xdr:colOff>
      <xdr:row>12</xdr:row>
      <xdr:rowOff>157079</xdr:rowOff>
    </xdr:to>
    <xdr:sp macro="" textlink="">
      <xdr:nvSpPr>
        <xdr:cNvPr id="8" name="pole tekstowe 24">
          <a:extLst>
            <a:ext uri="{FF2B5EF4-FFF2-40B4-BE49-F238E27FC236}">
              <a16:creationId xmlns:a16="http://schemas.microsoft.com/office/drawing/2014/main" xmlns="" id="{00000000-0008-0000-0E00-000008000000}"/>
            </a:ext>
          </a:extLst>
        </xdr:cNvPr>
        <xdr:cNvSpPr txBox="1"/>
      </xdr:nvSpPr>
      <xdr:spPr>
        <a:xfrm>
          <a:off x="6235287" y="3420341"/>
          <a:ext cx="698911" cy="36576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1</xdr:col>
      <xdr:colOff>258536</xdr:colOff>
      <xdr:row>5</xdr:row>
      <xdr:rowOff>159266</xdr:rowOff>
    </xdr:from>
    <xdr:to>
      <xdr:col>3</xdr:col>
      <xdr:colOff>432955</xdr:colOff>
      <xdr:row>11</xdr:row>
      <xdr:rowOff>224519</xdr:rowOff>
    </xdr:to>
    <xdr:pic>
      <xdr:nvPicPr>
        <xdr:cNvPr id="9" name="Obraz 8">
          <a:extLst>
            <a:ext uri="{FF2B5EF4-FFF2-40B4-BE49-F238E27FC236}">
              <a16:creationId xmlns:a16="http://schemas.microsoft.com/office/drawing/2014/main" xmlns="" id="{00000000-0008-0000-0E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019" t="14019" r="14019" b="14019"/>
        <a:stretch/>
      </xdr:blipFill>
      <xdr:spPr>
        <a:xfrm>
          <a:off x="868136" y="1721366"/>
          <a:ext cx="1803194" cy="1836903"/>
        </a:xfrm>
        <a:prstGeom prst="rect">
          <a:avLst/>
        </a:prstGeom>
      </xdr:spPr>
    </xdr:pic>
    <xdr:clientData/>
  </xdr:twoCellAnchor>
  <xdr:twoCellAnchor editAs="oneCell">
    <xdr:from>
      <xdr:col>3</xdr:col>
      <xdr:colOff>659020</xdr:colOff>
      <xdr:row>5</xdr:row>
      <xdr:rowOff>176893</xdr:rowOff>
    </xdr:from>
    <xdr:to>
      <xdr:col>4</xdr:col>
      <xdr:colOff>987448</xdr:colOff>
      <xdr:row>11</xdr:row>
      <xdr:rowOff>242146</xdr:rowOff>
    </xdr:to>
    <xdr:pic>
      <xdr:nvPicPr>
        <xdr:cNvPr id="10" name="Obraz 9">
          <a:extLst>
            <a:ext uri="{FF2B5EF4-FFF2-40B4-BE49-F238E27FC236}">
              <a16:creationId xmlns:a16="http://schemas.microsoft.com/office/drawing/2014/main" xmlns="" id="{00000000-0008-0000-0E00-00000A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4019" t="14019" r="14019" b="14019"/>
        <a:stretch/>
      </xdr:blipFill>
      <xdr:spPr>
        <a:xfrm>
          <a:off x="2897395" y="1738993"/>
          <a:ext cx="1804803" cy="1836903"/>
        </a:xfrm>
        <a:prstGeom prst="rect">
          <a:avLst/>
        </a:prstGeom>
      </xdr:spPr>
    </xdr:pic>
    <xdr:clientData/>
  </xdr:twoCellAnchor>
  <xdr:twoCellAnchor>
    <xdr:from>
      <xdr:col>5</xdr:col>
      <xdr:colOff>509341</xdr:colOff>
      <xdr:row>5</xdr:row>
      <xdr:rowOff>112570</xdr:rowOff>
    </xdr:from>
    <xdr:to>
      <xdr:col>7</xdr:col>
      <xdr:colOff>316367</xdr:colOff>
      <xdr:row>11</xdr:row>
      <xdr:rowOff>169472</xdr:rowOff>
    </xdr:to>
    <xdr:grpSp>
      <xdr:nvGrpSpPr>
        <xdr:cNvPr id="11" name="Grupa 10">
          <a:extLst>
            <a:ext uri="{FF2B5EF4-FFF2-40B4-BE49-F238E27FC236}">
              <a16:creationId xmlns:a16="http://schemas.microsoft.com/office/drawing/2014/main" xmlns="" id="{00000000-0008-0000-0E00-00000B000000}"/>
            </a:ext>
          </a:extLst>
        </xdr:cNvPr>
        <xdr:cNvGrpSpPr/>
      </xdr:nvGrpSpPr>
      <xdr:grpSpPr>
        <a:xfrm>
          <a:off x="5687477" y="1671206"/>
          <a:ext cx="1781299" cy="1823357"/>
          <a:chOff x="7874171" y="0"/>
          <a:chExt cx="4088934" cy="4088934"/>
        </a:xfrm>
      </xdr:grpSpPr>
      <xdr:pic>
        <xdr:nvPicPr>
          <xdr:cNvPr id="12" name="Obraz 11">
            <a:extLst>
              <a:ext uri="{FF2B5EF4-FFF2-40B4-BE49-F238E27FC236}">
                <a16:creationId xmlns:a16="http://schemas.microsoft.com/office/drawing/2014/main" xmlns="" id="{00000000-0008-0000-0E00-00000C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019" t="14019" r="14019" b="14019"/>
          <a:stretch/>
        </xdr:blipFill>
        <xdr:spPr>
          <a:xfrm>
            <a:off x="7874171" y="0"/>
            <a:ext cx="4088934" cy="4088934"/>
          </a:xfrm>
          <a:prstGeom prst="rect">
            <a:avLst/>
          </a:prstGeom>
        </xdr:spPr>
      </xdr:pic>
      <xdr:sp macro="" textlink="">
        <xdr:nvSpPr>
          <xdr:cNvPr id="13" name="Znak „niedozwolone” 12">
            <a:extLst>
              <a:ext uri="{FF2B5EF4-FFF2-40B4-BE49-F238E27FC236}">
                <a16:creationId xmlns:a16="http://schemas.microsoft.com/office/drawing/2014/main" xmlns="" id="{00000000-0008-0000-0E00-00000D000000}"/>
              </a:ext>
            </a:extLst>
          </xdr:cNvPr>
          <xdr:cNvSpPr/>
        </xdr:nvSpPr>
        <xdr:spPr>
          <a:xfrm>
            <a:off x="9158035" y="1283864"/>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4</xdr:col>
      <xdr:colOff>0</xdr:colOff>
      <xdr:row>11</xdr:row>
      <xdr:rowOff>122464</xdr:rowOff>
    </xdr:from>
    <xdr:to>
      <xdr:col>4</xdr:col>
      <xdr:colOff>700004</xdr:colOff>
      <xdr:row>14</xdr:row>
      <xdr:rowOff>1938</xdr:rowOff>
    </xdr:to>
    <xdr:sp macro="" textlink="">
      <xdr:nvSpPr>
        <xdr:cNvPr id="14" name="pole tekstowe 22">
          <a:extLst>
            <a:ext uri="{FF2B5EF4-FFF2-40B4-BE49-F238E27FC236}">
              <a16:creationId xmlns:a16="http://schemas.microsoft.com/office/drawing/2014/main" xmlns="" id="{00000000-0008-0000-0E00-00000E000000}"/>
            </a:ext>
          </a:extLst>
        </xdr:cNvPr>
        <xdr:cNvSpPr txBox="1"/>
      </xdr:nvSpPr>
      <xdr:spPr>
        <a:xfrm>
          <a:off x="3714750" y="3456214"/>
          <a:ext cx="700004" cy="60337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1720904</xdr:colOff>
      <xdr:row>12</xdr:row>
      <xdr:rowOff>0</xdr:rowOff>
    </xdr:from>
    <xdr:to>
      <xdr:col>5</xdr:col>
      <xdr:colOff>55906</xdr:colOff>
      <xdr:row>17</xdr:row>
      <xdr:rowOff>265430</xdr:rowOff>
    </xdr:to>
    <xdr:grpSp>
      <xdr:nvGrpSpPr>
        <xdr:cNvPr id="2" name="Grupa 1">
          <a:extLst>
            <a:ext uri="{FF2B5EF4-FFF2-40B4-BE49-F238E27FC236}">
              <a16:creationId xmlns:a16="http://schemas.microsoft.com/office/drawing/2014/main" xmlns="" id="{00000000-0008-0000-0F00-000002000000}"/>
            </a:ext>
          </a:extLst>
        </xdr:cNvPr>
        <xdr:cNvGrpSpPr/>
      </xdr:nvGrpSpPr>
      <xdr:grpSpPr>
        <a:xfrm>
          <a:off x="3902995" y="3238500"/>
          <a:ext cx="1677411" cy="1737475"/>
          <a:chOff x="7874171" y="0"/>
          <a:chExt cx="4088934" cy="4088934"/>
        </a:xfrm>
      </xdr:grpSpPr>
      <xdr:pic>
        <xdr:nvPicPr>
          <xdr:cNvPr id="3" name="Obraz 2">
            <a:extLst>
              <a:ext uri="{FF2B5EF4-FFF2-40B4-BE49-F238E27FC236}">
                <a16:creationId xmlns:a16="http://schemas.microsoft.com/office/drawing/2014/main" xmlns="" id="{00000000-0008-0000-0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19" t="14019" r="14019" b="14019"/>
          <a:stretch/>
        </xdr:blipFill>
        <xdr:spPr>
          <a:xfrm>
            <a:off x="7874171" y="0"/>
            <a:ext cx="4088934" cy="4088934"/>
          </a:xfrm>
          <a:prstGeom prst="rect">
            <a:avLst/>
          </a:prstGeom>
        </xdr:spPr>
      </xdr:pic>
      <xdr:sp macro="" textlink="">
        <xdr:nvSpPr>
          <xdr:cNvPr id="4" name="Znak „niedozwolone” 3">
            <a:extLst>
              <a:ext uri="{FF2B5EF4-FFF2-40B4-BE49-F238E27FC236}">
                <a16:creationId xmlns:a16="http://schemas.microsoft.com/office/drawing/2014/main" xmlns="" id="{00000000-0008-0000-0F00-000004000000}"/>
              </a:ext>
            </a:extLst>
          </xdr:cNvPr>
          <xdr:cNvSpPr/>
        </xdr:nvSpPr>
        <xdr:spPr>
          <a:xfrm>
            <a:off x="9158035" y="1283864"/>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editAs="oneCell">
    <xdr:from>
      <xdr:col>2</xdr:col>
      <xdr:colOff>0</xdr:colOff>
      <xdr:row>12</xdr:row>
      <xdr:rowOff>0</xdr:rowOff>
    </xdr:from>
    <xdr:to>
      <xdr:col>3</xdr:col>
      <xdr:colOff>193992</xdr:colOff>
      <xdr:row>17</xdr:row>
      <xdr:rowOff>265430</xdr:rowOff>
    </xdr:to>
    <xdr:pic>
      <xdr:nvPicPr>
        <xdr:cNvPr id="5" name="Obraz 4">
          <a:extLst>
            <a:ext uri="{FF2B5EF4-FFF2-40B4-BE49-F238E27FC236}">
              <a16:creationId xmlns:a16="http://schemas.microsoft.com/office/drawing/2014/main" xmlns="" id="{00000000-0008-0000-0F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019" t="14019" r="14019" b="14019"/>
        <a:stretch/>
      </xdr:blipFill>
      <xdr:spPr>
        <a:xfrm>
          <a:off x="685800" y="3219450"/>
          <a:ext cx="1698942" cy="1694180"/>
        </a:xfrm>
        <a:prstGeom prst="rect">
          <a:avLst/>
        </a:prstGeom>
      </xdr:spPr>
    </xdr:pic>
    <xdr:clientData/>
  </xdr:twoCellAnchor>
  <xdr:twoCellAnchor editAs="oneCell">
    <xdr:from>
      <xdr:col>3</xdr:col>
      <xdr:colOff>90203</xdr:colOff>
      <xdr:row>12</xdr:row>
      <xdr:rowOff>11086</xdr:rowOff>
    </xdr:from>
    <xdr:to>
      <xdr:col>3</xdr:col>
      <xdr:colOff>1784383</xdr:colOff>
      <xdr:row>17</xdr:row>
      <xdr:rowOff>276516</xdr:rowOff>
    </xdr:to>
    <xdr:pic>
      <xdr:nvPicPr>
        <xdr:cNvPr id="6" name="Obraz 5">
          <a:extLst>
            <a:ext uri="{FF2B5EF4-FFF2-40B4-BE49-F238E27FC236}">
              <a16:creationId xmlns:a16="http://schemas.microsoft.com/office/drawing/2014/main" xmlns="" id="{00000000-0008-0000-0F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019" t="14019" r="14019" b="14019"/>
        <a:stretch/>
      </xdr:blipFill>
      <xdr:spPr>
        <a:xfrm>
          <a:off x="2280953" y="3230536"/>
          <a:ext cx="1694180" cy="1694180"/>
        </a:xfrm>
        <a:prstGeom prst="rect">
          <a:avLst/>
        </a:prstGeom>
      </xdr:spPr>
    </xdr:pic>
    <xdr:clientData/>
  </xdr:twoCellAnchor>
  <xdr:twoCellAnchor>
    <xdr:from>
      <xdr:col>2</xdr:col>
      <xdr:colOff>524248</xdr:colOff>
      <xdr:row>17</xdr:row>
      <xdr:rowOff>162948</xdr:rowOff>
    </xdr:from>
    <xdr:to>
      <xdr:col>2</xdr:col>
      <xdr:colOff>1224252</xdr:colOff>
      <xdr:row>19</xdr:row>
      <xdr:rowOff>32217</xdr:rowOff>
    </xdr:to>
    <xdr:sp macro="" textlink="">
      <xdr:nvSpPr>
        <xdr:cNvPr id="7" name="pole tekstowe 24">
          <a:extLst>
            <a:ext uri="{FF2B5EF4-FFF2-40B4-BE49-F238E27FC236}">
              <a16:creationId xmlns:a16="http://schemas.microsoft.com/office/drawing/2014/main" xmlns="" id="{00000000-0008-0000-0F00-000007000000}"/>
            </a:ext>
          </a:extLst>
        </xdr:cNvPr>
        <xdr:cNvSpPr txBox="1"/>
      </xdr:nvSpPr>
      <xdr:spPr>
        <a:xfrm>
          <a:off x="1210048" y="4811148"/>
          <a:ext cx="700004" cy="36456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418319</xdr:colOff>
      <xdr:row>17</xdr:row>
      <xdr:rowOff>152941</xdr:rowOff>
    </xdr:from>
    <xdr:to>
      <xdr:col>4</xdr:col>
      <xdr:colOff>970073</xdr:colOff>
      <xdr:row>19</xdr:row>
      <xdr:rowOff>22210</xdr:rowOff>
    </xdr:to>
    <xdr:sp macro="" textlink="">
      <xdr:nvSpPr>
        <xdr:cNvPr id="8" name="pole tekstowe 25">
          <a:extLst>
            <a:ext uri="{FF2B5EF4-FFF2-40B4-BE49-F238E27FC236}">
              <a16:creationId xmlns:a16="http://schemas.microsoft.com/office/drawing/2014/main" xmlns="" id="{00000000-0008-0000-0F00-000008000000}"/>
            </a:ext>
          </a:extLst>
        </xdr:cNvPr>
        <xdr:cNvSpPr txBox="1"/>
      </xdr:nvSpPr>
      <xdr:spPr>
        <a:xfrm>
          <a:off x="4485494" y="4801141"/>
          <a:ext cx="551754" cy="36456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617797</xdr:colOff>
      <xdr:row>17</xdr:row>
      <xdr:rowOff>134040</xdr:rowOff>
    </xdr:from>
    <xdr:to>
      <xdr:col>3</xdr:col>
      <xdr:colOff>1317801</xdr:colOff>
      <xdr:row>19</xdr:row>
      <xdr:rowOff>3309</xdr:rowOff>
    </xdr:to>
    <xdr:sp macro="" textlink="">
      <xdr:nvSpPr>
        <xdr:cNvPr id="9" name="pole tekstowe 28">
          <a:extLst>
            <a:ext uri="{FF2B5EF4-FFF2-40B4-BE49-F238E27FC236}">
              <a16:creationId xmlns:a16="http://schemas.microsoft.com/office/drawing/2014/main" xmlns="" id="{00000000-0008-0000-0F00-000009000000}"/>
            </a:ext>
          </a:extLst>
        </xdr:cNvPr>
        <xdr:cNvSpPr txBox="1"/>
      </xdr:nvSpPr>
      <xdr:spPr>
        <a:xfrm>
          <a:off x="2808547" y="4782240"/>
          <a:ext cx="700004" cy="36456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editAs="oneCell">
    <xdr:from>
      <xdr:col>5</xdr:col>
      <xdr:colOff>35819</xdr:colOff>
      <xdr:row>177</xdr:row>
      <xdr:rowOff>10734</xdr:rowOff>
    </xdr:from>
    <xdr:to>
      <xdr:col>6</xdr:col>
      <xdr:colOff>124220</xdr:colOff>
      <xdr:row>185</xdr:row>
      <xdr:rowOff>40464</xdr:rowOff>
    </xdr:to>
    <xdr:pic>
      <xdr:nvPicPr>
        <xdr:cNvPr id="10" name="Obraz 9" descr="http://litex.pl/wp-content/uploads/2016/10/podstawa-_0002_podstawa-pdz-studio-litex-200x200.jpg">
          <a:extLst>
            <a:ext uri="{FF2B5EF4-FFF2-40B4-BE49-F238E27FC236}">
              <a16:creationId xmlns:a16="http://schemas.microsoft.com/office/drawing/2014/main" xmlns="" id="{00000000-0008-0000-0F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9369" y="34805559"/>
          <a:ext cx="1383801" cy="1553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164</xdr:row>
      <xdr:rowOff>149677</xdr:rowOff>
    </xdr:from>
    <xdr:to>
      <xdr:col>7</xdr:col>
      <xdr:colOff>356966</xdr:colOff>
      <xdr:row>172</xdr:row>
      <xdr:rowOff>14967</xdr:rowOff>
    </xdr:to>
    <xdr:pic>
      <xdr:nvPicPr>
        <xdr:cNvPr id="11" name="Obraz 10">
          <a:extLst>
            <a:ext uri="{FF2B5EF4-FFF2-40B4-BE49-F238E27FC236}">
              <a16:creationId xmlns:a16="http://schemas.microsoft.com/office/drawing/2014/main" xmlns="" id="{00000000-0008-0000-0F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66010" y="32401327"/>
          <a:ext cx="2739581" cy="14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162</xdr:row>
      <xdr:rowOff>243184</xdr:rowOff>
    </xdr:from>
    <xdr:to>
      <xdr:col>13</xdr:col>
      <xdr:colOff>560615</xdr:colOff>
      <xdr:row>170</xdr:row>
      <xdr:rowOff>138792</xdr:rowOff>
    </xdr:to>
    <xdr:pic>
      <xdr:nvPicPr>
        <xdr:cNvPr id="12" name="Obraz 11">
          <a:extLst>
            <a:ext uri="{FF2B5EF4-FFF2-40B4-BE49-F238E27FC236}">
              <a16:creationId xmlns:a16="http://schemas.microsoft.com/office/drawing/2014/main" xmlns="" id="{00000000-0008-0000-0F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374461" y="31942384"/>
          <a:ext cx="2321379" cy="1591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31283</xdr:colOff>
      <xdr:row>135</xdr:row>
      <xdr:rowOff>45508</xdr:rowOff>
    </xdr:from>
    <xdr:to>
      <xdr:col>6</xdr:col>
      <xdr:colOff>439451</xdr:colOff>
      <xdr:row>145</xdr:row>
      <xdr:rowOff>189538</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4808" y="31401808"/>
          <a:ext cx="1389243" cy="2049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55034</xdr:colOff>
      <xdr:row>119</xdr:row>
      <xdr:rowOff>48337</xdr:rowOff>
    </xdr:from>
    <xdr:to>
      <xdr:col>7</xdr:col>
      <xdr:colOff>795868</xdr:colOff>
      <xdr:row>130</xdr:row>
      <xdr:rowOff>10906</xdr:rowOff>
    </xdr:to>
    <xdr:pic>
      <xdr:nvPicPr>
        <xdr:cNvPr id="3" name="Obraz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8559" y="28432125"/>
          <a:ext cx="2702984" cy="1944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61385</xdr:colOff>
      <xdr:row>119</xdr:row>
      <xdr:rowOff>0</xdr:rowOff>
    </xdr:from>
    <xdr:to>
      <xdr:col>13</xdr:col>
      <xdr:colOff>7408</xdr:colOff>
      <xdr:row>131</xdr:row>
      <xdr:rowOff>83134</xdr:rowOff>
    </xdr:to>
    <xdr:pic>
      <xdr:nvPicPr>
        <xdr:cNvPr id="4" name="Obraz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stretch>
          <a:fillRect/>
        </a:stretch>
      </xdr:blipFill>
      <xdr:spPr>
        <a:xfrm>
          <a:off x="11462810" y="28432125"/>
          <a:ext cx="2022473" cy="2254834"/>
        </a:xfrm>
        <a:prstGeom prst="rect">
          <a:avLst/>
        </a:prstGeom>
      </xdr:spPr>
    </xdr:pic>
    <xdr:clientData/>
  </xdr:twoCellAnchor>
  <xdr:twoCellAnchor>
    <xdr:from>
      <xdr:col>2</xdr:col>
      <xdr:colOff>0</xdr:colOff>
      <xdr:row>11</xdr:row>
      <xdr:rowOff>0</xdr:rowOff>
    </xdr:from>
    <xdr:to>
      <xdr:col>3</xdr:col>
      <xdr:colOff>134546</xdr:colOff>
      <xdr:row>15</xdr:row>
      <xdr:rowOff>202581</xdr:rowOff>
    </xdr:to>
    <xdr:grpSp>
      <xdr:nvGrpSpPr>
        <xdr:cNvPr id="5" name="Grupa 4">
          <a:extLst>
            <a:ext uri="{FF2B5EF4-FFF2-40B4-BE49-F238E27FC236}">
              <a16:creationId xmlns:a16="http://schemas.microsoft.com/office/drawing/2014/main" xmlns="" id="{00000000-0008-0000-0200-000005000000}"/>
            </a:ext>
          </a:extLst>
        </xdr:cNvPr>
        <xdr:cNvGrpSpPr/>
      </xdr:nvGrpSpPr>
      <xdr:grpSpPr>
        <a:xfrm>
          <a:off x="1004455" y="2996045"/>
          <a:ext cx="1398773" cy="1380218"/>
          <a:chOff x="1241569" y="1306583"/>
          <a:chExt cx="4244832" cy="4244831"/>
        </a:xfrm>
      </xdr:grpSpPr>
      <xdr:sp macro="" textlink="">
        <xdr:nvSpPr>
          <xdr:cNvPr id="6" name="Prostokąt 5">
            <a:extLst>
              <a:ext uri="{FF2B5EF4-FFF2-40B4-BE49-F238E27FC236}">
                <a16:creationId xmlns:a16="http://schemas.microsoft.com/office/drawing/2014/main" xmlns="" id="{00000000-0008-0000-0200-000006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200-000007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8" name="Trójkąt równoramienny 7">
            <a:extLst>
              <a:ext uri="{FF2B5EF4-FFF2-40B4-BE49-F238E27FC236}">
                <a16:creationId xmlns:a16="http://schemas.microsoft.com/office/drawing/2014/main" xmlns="" id="{00000000-0008-0000-0200-000008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9" name="Trójkąt równoramienny 8">
            <a:extLst>
              <a:ext uri="{FF2B5EF4-FFF2-40B4-BE49-F238E27FC236}">
                <a16:creationId xmlns:a16="http://schemas.microsoft.com/office/drawing/2014/main" xmlns="" id="{00000000-0008-0000-0200-000009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0" name="Trójkąt równoramienny 9">
            <a:extLst>
              <a:ext uri="{FF2B5EF4-FFF2-40B4-BE49-F238E27FC236}">
                <a16:creationId xmlns:a16="http://schemas.microsoft.com/office/drawing/2014/main" xmlns="" id="{00000000-0008-0000-0200-00000A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11" name="Obraz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2" name="Obraz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3" name="Obraz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4" name="Obraz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293172</xdr:colOff>
      <xdr:row>11</xdr:row>
      <xdr:rowOff>17318</xdr:rowOff>
    </xdr:from>
    <xdr:to>
      <xdr:col>4</xdr:col>
      <xdr:colOff>136071</xdr:colOff>
      <xdr:row>15</xdr:row>
      <xdr:rowOff>224983</xdr:rowOff>
    </xdr:to>
    <xdr:grpSp>
      <xdr:nvGrpSpPr>
        <xdr:cNvPr id="15" name="Grupa 14">
          <a:extLst>
            <a:ext uri="{FF2B5EF4-FFF2-40B4-BE49-F238E27FC236}">
              <a16:creationId xmlns:a16="http://schemas.microsoft.com/office/drawing/2014/main" xmlns="" id="{00000000-0008-0000-0200-00000F000000}"/>
            </a:ext>
          </a:extLst>
        </xdr:cNvPr>
        <xdr:cNvGrpSpPr/>
      </xdr:nvGrpSpPr>
      <xdr:grpSpPr>
        <a:xfrm>
          <a:off x="2561854" y="3013363"/>
          <a:ext cx="1332262" cy="1385302"/>
          <a:chOff x="1241569" y="1306583"/>
          <a:chExt cx="4244832" cy="4244831"/>
        </a:xfrm>
      </xdr:grpSpPr>
      <xdr:sp macro="" textlink="">
        <xdr:nvSpPr>
          <xdr:cNvPr id="16" name="Prostokąt 15">
            <a:extLst>
              <a:ext uri="{FF2B5EF4-FFF2-40B4-BE49-F238E27FC236}">
                <a16:creationId xmlns:a16="http://schemas.microsoft.com/office/drawing/2014/main" xmlns="" id="{00000000-0008-0000-0200-000010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200-000011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200-000012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200-000013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200-000014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1" name="Obraz 20">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20807" y="3174360"/>
            <a:ext cx="1613577" cy="575023"/>
          </a:xfrm>
          <a:prstGeom prst="rect">
            <a:avLst/>
          </a:prstGeom>
        </xdr:spPr>
      </xdr:pic>
      <xdr:pic>
        <xdr:nvPicPr>
          <xdr:cNvPr id="22" name="Obraz 21">
            <a:extLst>
              <a:ext uri="{FF2B5EF4-FFF2-40B4-BE49-F238E27FC236}">
                <a16:creationId xmlns:a16="http://schemas.microsoft.com/office/drawing/2014/main" xmlns="" id="{00000000-0008-0000-02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659" y="3141486"/>
            <a:ext cx="1613577" cy="575023"/>
          </a:xfrm>
          <a:prstGeom prst="rect">
            <a:avLst/>
          </a:prstGeom>
        </xdr:spPr>
      </xdr:pic>
    </xdr:grpSp>
    <xdr:clientData/>
  </xdr:twoCellAnchor>
  <xdr:twoCellAnchor>
    <xdr:from>
      <xdr:col>4</xdr:col>
      <xdr:colOff>369867</xdr:colOff>
      <xdr:row>11</xdr:row>
      <xdr:rowOff>38347</xdr:rowOff>
    </xdr:from>
    <xdr:to>
      <xdr:col>5</xdr:col>
      <xdr:colOff>435430</xdr:colOff>
      <xdr:row>15</xdr:row>
      <xdr:rowOff>232688</xdr:rowOff>
    </xdr:to>
    <xdr:grpSp>
      <xdr:nvGrpSpPr>
        <xdr:cNvPr id="23" name="Grupa 22">
          <a:extLst>
            <a:ext uri="{FF2B5EF4-FFF2-40B4-BE49-F238E27FC236}">
              <a16:creationId xmlns:a16="http://schemas.microsoft.com/office/drawing/2014/main" xmlns="" id="{00000000-0008-0000-0200-000017000000}"/>
            </a:ext>
          </a:extLst>
        </xdr:cNvPr>
        <xdr:cNvGrpSpPr/>
      </xdr:nvGrpSpPr>
      <xdr:grpSpPr>
        <a:xfrm>
          <a:off x="4127912" y="3034392"/>
          <a:ext cx="1641518" cy="1371978"/>
          <a:chOff x="3167302" y="3072590"/>
          <a:chExt cx="2543966" cy="2543964"/>
        </a:xfrm>
      </xdr:grpSpPr>
      <xdr:grpSp>
        <xdr:nvGrpSpPr>
          <xdr:cNvPr id="24" name="Grupa 23">
            <a:extLst>
              <a:ext uri="{FF2B5EF4-FFF2-40B4-BE49-F238E27FC236}">
                <a16:creationId xmlns:a16="http://schemas.microsoft.com/office/drawing/2014/main" xmlns="" id="{00000000-0008-0000-0200-000018000000}"/>
              </a:ext>
            </a:extLst>
          </xdr:cNvPr>
          <xdr:cNvGrpSpPr/>
        </xdr:nvGrpSpPr>
        <xdr:grpSpPr>
          <a:xfrm>
            <a:off x="3167302" y="3072590"/>
            <a:ext cx="2543966" cy="2543964"/>
            <a:chOff x="1241569" y="1306583"/>
            <a:chExt cx="4244832" cy="4244831"/>
          </a:xfrm>
        </xdr:grpSpPr>
        <xdr:sp macro="" textlink="">
          <xdr:nvSpPr>
            <xdr:cNvPr id="26" name="Prostokąt 25">
              <a:extLst>
                <a:ext uri="{FF2B5EF4-FFF2-40B4-BE49-F238E27FC236}">
                  <a16:creationId xmlns:a16="http://schemas.microsoft.com/office/drawing/2014/main" xmlns="" id="{00000000-0008-0000-0200-00001A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7" name="Trójkąt równoramienny 26">
              <a:extLst>
                <a:ext uri="{FF2B5EF4-FFF2-40B4-BE49-F238E27FC236}">
                  <a16:creationId xmlns:a16="http://schemas.microsoft.com/office/drawing/2014/main" xmlns="" id="{00000000-0008-0000-0200-00001B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200-00001C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200-00001D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200-00001E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1" name="Obraz 30">
              <a:extLst>
                <a:ext uri="{FF2B5EF4-FFF2-40B4-BE49-F238E27FC236}">
                  <a16:creationId xmlns:a16="http://schemas.microsoft.com/office/drawing/2014/main" xmlns="" id="{00000000-0008-0000-02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32" name="Obraz 31">
              <a:extLst>
                <a:ext uri="{FF2B5EF4-FFF2-40B4-BE49-F238E27FC236}">
                  <a16:creationId xmlns:a16="http://schemas.microsoft.com/office/drawing/2014/main" xmlns="" id="{00000000-0008-0000-02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25" name="Znak „niedozwolone” 24">
            <a:extLst>
              <a:ext uri="{FF2B5EF4-FFF2-40B4-BE49-F238E27FC236}">
                <a16:creationId xmlns:a16="http://schemas.microsoft.com/office/drawing/2014/main" xmlns="" id="{00000000-0008-0000-0200-000019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552945</xdr:colOff>
      <xdr:row>11</xdr:row>
      <xdr:rowOff>294409</xdr:rowOff>
    </xdr:from>
    <xdr:to>
      <xdr:col>3</xdr:col>
      <xdr:colOff>1360714</xdr:colOff>
      <xdr:row>14</xdr:row>
      <xdr:rowOff>228570</xdr:rowOff>
    </xdr:to>
    <xdr:sp macro="" textlink="">
      <xdr:nvSpPr>
        <xdr:cNvPr id="33" name="Znak „niedozwolone” 32">
          <a:extLst>
            <a:ext uri="{FF2B5EF4-FFF2-40B4-BE49-F238E27FC236}">
              <a16:creationId xmlns:a16="http://schemas.microsoft.com/office/drawing/2014/main" xmlns="" id="{00000000-0008-0000-0200-000021000000}"/>
            </a:ext>
          </a:extLst>
        </xdr:cNvPr>
        <xdr:cNvSpPr/>
      </xdr:nvSpPr>
      <xdr:spPr>
        <a:xfrm>
          <a:off x="2819895" y="3285259"/>
          <a:ext cx="807769" cy="81998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clientData/>
  </xdr:twoCellAnchor>
  <xdr:twoCellAnchor>
    <xdr:from>
      <xdr:col>2</xdr:col>
      <xdr:colOff>244928</xdr:colOff>
      <xdr:row>15</xdr:row>
      <xdr:rowOff>205344</xdr:rowOff>
    </xdr:from>
    <xdr:to>
      <xdr:col>2</xdr:col>
      <xdr:colOff>944932</xdr:colOff>
      <xdr:row>16</xdr:row>
      <xdr:rowOff>275318</xdr:rowOff>
    </xdr:to>
    <xdr:sp macro="" textlink="">
      <xdr:nvSpPr>
        <xdr:cNvPr id="34" name="pole tekstowe 22">
          <a:extLst>
            <a:ext uri="{FF2B5EF4-FFF2-40B4-BE49-F238E27FC236}">
              <a16:creationId xmlns:a16="http://schemas.microsoft.com/office/drawing/2014/main" xmlns="" id="{00000000-0008-0000-0200-000022000000}"/>
            </a:ext>
          </a:extLst>
        </xdr:cNvPr>
        <xdr:cNvSpPr txBox="1"/>
      </xdr:nvSpPr>
      <xdr:spPr>
        <a:xfrm>
          <a:off x="1245053" y="4377294"/>
          <a:ext cx="700004"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3</xdr:col>
      <xdr:colOff>557893</xdr:colOff>
      <xdr:row>15</xdr:row>
      <xdr:rowOff>222663</xdr:rowOff>
    </xdr:from>
    <xdr:to>
      <xdr:col>3</xdr:col>
      <xdr:colOff>1191400</xdr:colOff>
      <xdr:row>16</xdr:row>
      <xdr:rowOff>292637</xdr:rowOff>
    </xdr:to>
    <xdr:sp macro="" textlink="">
      <xdr:nvSpPr>
        <xdr:cNvPr id="35" name="pole tekstowe 24">
          <a:extLst>
            <a:ext uri="{FF2B5EF4-FFF2-40B4-BE49-F238E27FC236}">
              <a16:creationId xmlns:a16="http://schemas.microsoft.com/office/drawing/2014/main" xmlns="" id="{00000000-0008-0000-0200-000023000000}"/>
            </a:ext>
          </a:extLst>
        </xdr:cNvPr>
        <xdr:cNvSpPr txBox="1"/>
      </xdr:nvSpPr>
      <xdr:spPr>
        <a:xfrm>
          <a:off x="2824843" y="4394613"/>
          <a:ext cx="633507"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4</xdr:col>
      <xdr:colOff>770660</xdr:colOff>
      <xdr:row>15</xdr:row>
      <xdr:rowOff>209056</xdr:rowOff>
    </xdr:from>
    <xdr:to>
      <xdr:col>5</xdr:col>
      <xdr:colOff>138702</xdr:colOff>
      <xdr:row>16</xdr:row>
      <xdr:rowOff>279030</xdr:rowOff>
    </xdr:to>
    <xdr:sp macro="" textlink="">
      <xdr:nvSpPr>
        <xdr:cNvPr id="36" name="pole tekstowe 24">
          <a:extLst>
            <a:ext uri="{FF2B5EF4-FFF2-40B4-BE49-F238E27FC236}">
              <a16:creationId xmlns:a16="http://schemas.microsoft.com/office/drawing/2014/main" xmlns="" id="{00000000-0008-0000-0200-000024000000}"/>
            </a:ext>
          </a:extLst>
        </xdr:cNvPr>
        <xdr:cNvSpPr txBox="1"/>
      </xdr:nvSpPr>
      <xdr:spPr>
        <a:xfrm>
          <a:off x="4533035" y="4381006"/>
          <a:ext cx="949192"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185498</xdr:colOff>
      <xdr:row>162</xdr:row>
      <xdr:rowOff>9764</xdr:rowOff>
    </xdr:from>
    <xdr:to>
      <xdr:col>6</xdr:col>
      <xdr:colOff>217714</xdr:colOff>
      <xdr:row>172</xdr:row>
      <xdr:rowOff>141156</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284" y="33687443"/>
          <a:ext cx="1379323" cy="2036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150</xdr:row>
      <xdr:rowOff>149677</xdr:rowOff>
    </xdr:from>
    <xdr:to>
      <xdr:col>7</xdr:col>
      <xdr:colOff>166466</xdr:colOff>
      <xdr:row>159</xdr:row>
      <xdr:rowOff>214992</xdr:rowOff>
    </xdr:to>
    <xdr:pic>
      <xdr:nvPicPr>
        <xdr:cNvPr id="3" name="Obraz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8885" y="31734577"/>
          <a:ext cx="2739581" cy="1808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148</xdr:row>
      <xdr:rowOff>243184</xdr:rowOff>
    </xdr:from>
    <xdr:to>
      <xdr:col>13</xdr:col>
      <xdr:colOff>408215</xdr:colOff>
      <xdr:row>156</xdr:row>
      <xdr:rowOff>195942</xdr:rowOff>
    </xdr:to>
    <xdr:pic>
      <xdr:nvPicPr>
        <xdr:cNvPr id="4" name="Obraz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84036" y="31275634"/>
          <a:ext cx="2321379" cy="164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12</xdr:row>
      <xdr:rowOff>7513</xdr:rowOff>
    </xdr:from>
    <xdr:to>
      <xdr:col>2</xdr:col>
      <xdr:colOff>1400011</xdr:colOff>
      <xdr:row>16</xdr:row>
      <xdr:rowOff>264523</xdr:rowOff>
    </xdr:to>
    <xdr:grpSp>
      <xdr:nvGrpSpPr>
        <xdr:cNvPr id="5" name="Grupa 4">
          <a:extLst>
            <a:ext uri="{FF2B5EF4-FFF2-40B4-BE49-F238E27FC236}">
              <a16:creationId xmlns:a16="http://schemas.microsoft.com/office/drawing/2014/main" xmlns="" id="{00000000-0008-0000-0300-000005000000}"/>
            </a:ext>
          </a:extLst>
        </xdr:cNvPr>
        <xdr:cNvGrpSpPr/>
      </xdr:nvGrpSpPr>
      <xdr:grpSpPr>
        <a:xfrm>
          <a:off x="857251" y="3191584"/>
          <a:ext cx="1400010" cy="1400010"/>
          <a:chOff x="1241569" y="1306583"/>
          <a:chExt cx="4244832" cy="4244831"/>
        </a:xfrm>
      </xdr:grpSpPr>
      <xdr:sp macro="" textlink="">
        <xdr:nvSpPr>
          <xdr:cNvPr id="6" name="Prostokąt 5">
            <a:extLst>
              <a:ext uri="{FF2B5EF4-FFF2-40B4-BE49-F238E27FC236}">
                <a16:creationId xmlns:a16="http://schemas.microsoft.com/office/drawing/2014/main" xmlns="" id="{00000000-0008-0000-0300-000006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300-000007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8" name="Trójkąt równoramienny 7">
            <a:extLst>
              <a:ext uri="{FF2B5EF4-FFF2-40B4-BE49-F238E27FC236}">
                <a16:creationId xmlns:a16="http://schemas.microsoft.com/office/drawing/2014/main" xmlns="" id="{00000000-0008-0000-0300-000008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9" name="Trójkąt równoramienny 8">
            <a:extLst>
              <a:ext uri="{FF2B5EF4-FFF2-40B4-BE49-F238E27FC236}">
                <a16:creationId xmlns:a16="http://schemas.microsoft.com/office/drawing/2014/main" xmlns="" id="{00000000-0008-0000-0300-000009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0" name="Trójkąt równoramienny 9">
            <a:extLst>
              <a:ext uri="{FF2B5EF4-FFF2-40B4-BE49-F238E27FC236}">
                <a16:creationId xmlns:a16="http://schemas.microsoft.com/office/drawing/2014/main" xmlns="" id="{00000000-0008-0000-0300-00000A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11" name="Obraz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2" name="Obraz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3" name="Obraz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4" name="Obraz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1666244</xdr:colOff>
      <xdr:row>12</xdr:row>
      <xdr:rowOff>15752</xdr:rowOff>
    </xdr:from>
    <xdr:to>
      <xdr:col>4</xdr:col>
      <xdr:colOff>1329910</xdr:colOff>
      <xdr:row>16</xdr:row>
      <xdr:rowOff>264522</xdr:rowOff>
    </xdr:to>
    <xdr:grpSp>
      <xdr:nvGrpSpPr>
        <xdr:cNvPr id="15" name="Grupa 14">
          <a:extLst>
            <a:ext uri="{FF2B5EF4-FFF2-40B4-BE49-F238E27FC236}">
              <a16:creationId xmlns:a16="http://schemas.microsoft.com/office/drawing/2014/main" xmlns="" id="{00000000-0008-0000-0300-00000F000000}"/>
            </a:ext>
          </a:extLst>
        </xdr:cNvPr>
        <xdr:cNvGrpSpPr/>
      </xdr:nvGrpSpPr>
      <xdr:grpSpPr>
        <a:xfrm>
          <a:off x="4047494" y="3199823"/>
          <a:ext cx="1391773" cy="1391770"/>
          <a:chOff x="3167302" y="3072590"/>
          <a:chExt cx="2543966" cy="2543964"/>
        </a:xfrm>
      </xdr:grpSpPr>
      <xdr:grpSp>
        <xdr:nvGrpSpPr>
          <xdr:cNvPr id="16" name="Grupa 15">
            <a:extLst>
              <a:ext uri="{FF2B5EF4-FFF2-40B4-BE49-F238E27FC236}">
                <a16:creationId xmlns:a16="http://schemas.microsoft.com/office/drawing/2014/main" xmlns="" id="{00000000-0008-0000-0300-000010000000}"/>
              </a:ext>
            </a:extLst>
          </xdr:cNvPr>
          <xdr:cNvGrpSpPr/>
        </xdr:nvGrpSpPr>
        <xdr:grpSpPr>
          <a:xfrm>
            <a:off x="3167302" y="3072590"/>
            <a:ext cx="2543966" cy="2543964"/>
            <a:chOff x="1241569" y="1306583"/>
            <a:chExt cx="4244832" cy="4244831"/>
          </a:xfrm>
        </xdr:grpSpPr>
        <xdr:sp macro="" textlink="">
          <xdr:nvSpPr>
            <xdr:cNvPr id="18" name="Prostokąt 17">
              <a:extLst>
                <a:ext uri="{FF2B5EF4-FFF2-40B4-BE49-F238E27FC236}">
                  <a16:creationId xmlns:a16="http://schemas.microsoft.com/office/drawing/2014/main" xmlns="" id="{00000000-0008-0000-0300-000012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300-000013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300-000014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1" name="Trójkąt równoramienny 20">
              <a:extLst>
                <a:ext uri="{FF2B5EF4-FFF2-40B4-BE49-F238E27FC236}">
                  <a16:creationId xmlns:a16="http://schemas.microsoft.com/office/drawing/2014/main" xmlns="" id="{00000000-0008-0000-0300-000015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2" name="Trójkąt równoramienny 21">
              <a:extLst>
                <a:ext uri="{FF2B5EF4-FFF2-40B4-BE49-F238E27FC236}">
                  <a16:creationId xmlns:a16="http://schemas.microsoft.com/office/drawing/2014/main" xmlns="" id="{00000000-0008-0000-0300-000016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3" name="Obraz 22">
              <a:extLst>
                <a:ext uri="{FF2B5EF4-FFF2-40B4-BE49-F238E27FC236}">
                  <a16:creationId xmlns:a16="http://schemas.microsoft.com/office/drawing/2014/main" xmlns="" id="{00000000-0008-0000-03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24" name="Obraz 23">
              <a:extLst>
                <a:ext uri="{FF2B5EF4-FFF2-40B4-BE49-F238E27FC236}">
                  <a16:creationId xmlns:a16="http://schemas.microsoft.com/office/drawing/2014/main" xmlns="" id="{00000000-0008-0000-03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17" name="Znak „niedozwolone” 16">
            <a:extLst>
              <a:ext uri="{FF2B5EF4-FFF2-40B4-BE49-F238E27FC236}">
                <a16:creationId xmlns:a16="http://schemas.microsoft.com/office/drawing/2014/main" xmlns="" id="{00000000-0008-0000-0300-000011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71120</xdr:colOff>
      <xdr:row>12</xdr:row>
      <xdr:rowOff>0</xdr:rowOff>
    </xdr:from>
    <xdr:to>
      <xdr:col>3</xdr:col>
      <xdr:colOff>1471132</xdr:colOff>
      <xdr:row>16</xdr:row>
      <xdr:rowOff>257009</xdr:rowOff>
    </xdr:to>
    <xdr:grpSp>
      <xdr:nvGrpSpPr>
        <xdr:cNvPr id="25" name="Grupa 24">
          <a:extLst>
            <a:ext uri="{FF2B5EF4-FFF2-40B4-BE49-F238E27FC236}">
              <a16:creationId xmlns:a16="http://schemas.microsoft.com/office/drawing/2014/main" xmlns="" id="{00000000-0008-0000-0300-000019000000}"/>
            </a:ext>
          </a:extLst>
        </xdr:cNvPr>
        <xdr:cNvGrpSpPr/>
      </xdr:nvGrpSpPr>
      <xdr:grpSpPr>
        <a:xfrm>
          <a:off x="2452370" y="3184071"/>
          <a:ext cx="1400012" cy="1400009"/>
          <a:chOff x="360724" y="3100843"/>
          <a:chExt cx="2543966" cy="2543964"/>
        </a:xfrm>
      </xdr:grpSpPr>
      <xdr:grpSp>
        <xdr:nvGrpSpPr>
          <xdr:cNvPr id="26" name="Grupa 25">
            <a:extLst>
              <a:ext uri="{FF2B5EF4-FFF2-40B4-BE49-F238E27FC236}">
                <a16:creationId xmlns:a16="http://schemas.microsoft.com/office/drawing/2014/main" xmlns="" id="{00000000-0008-0000-0300-00001A000000}"/>
              </a:ext>
            </a:extLst>
          </xdr:cNvPr>
          <xdr:cNvGrpSpPr/>
        </xdr:nvGrpSpPr>
        <xdr:grpSpPr>
          <a:xfrm>
            <a:off x="360724" y="3100843"/>
            <a:ext cx="2543966" cy="2543964"/>
            <a:chOff x="1241569" y="1306583"/>
            <a:chExt cx="4244832" cy="4244831"/>
          </a:xfrm>
        </xdr:grpSpPr>
        <xdr:sp macro="" textlink="">
          <xdr:nvSpPr>
            <xdr:cNvPr id="28" name="Prostokąt 27">
              <a:extLst>
                <a:ext uri="{FF2B5EF4-FFF2-40B4-BE49-F238E27FC236}">
                  <a16:creationId xmlns:a16="http://schemas.microsoft.com/office/drawing/2014/main" xmlns="" id="{00000000-0008-0000-0300-00001C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300-00001D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300-00001E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1" name="Trójkąt równoramienny 30">
              <a:extLst>
                <a:ext uri="{FF2B5EF4-FFF2-40B4-BE49-F238E27FC236}">
                  <a16:creationId xmlns:a16="http://schemas.microsoft.com/office/drawing/2014/main" xmlns="" id="{00000000-0008-0000-0300-00001F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2" name="Trójkąt równoramienny 31">
              <a:extLst>
                <a:ext uri="{FF2B5EF4-FFF2-40B4-BE49-F238E27FC236}">
                  <a16:creationId xmlns:a16="http://schemas.microsoft.com/office/drawing/2014/main" xmlns="" id="{00000000-0008-0000-0300-000020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3" name="Obraz 32">
              <a:extLst>
                <a:ext uri="{FF2B5EF4-FFF2-40B4-BE49-F238E27FC236}">
                  <a16:creationId xmlns:a16="http://schemas.microsoft.com/office/drawing/2014/main" xmlns="" id="{00000000-0008-0000-03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5" y="1842158"/>
              <a:ext cx="1613577" cy="575023"/>
            </a:xfrm>
            <a:prstGeom prst="rect">
              <a:avLst/>
            </a:prstGeom>
          </xdr:spPr>
        </xdr:pic>
        <xdr:pic>
          <xdr:nvPicPr>
            <xdr:cNvPr id="34" name="Obraz 33">
              <a:extLst>
                <a:ext uri="{FF2B5EF4-FFF2-40B4-BE49-F238E27FC236}">
                  <a16:creationId xmlns:a16="http://schemas.microsoft.com/office/drawing/2014/main" xmlns="" id="{00000000-0008-0000-03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3" y="4688880"/>
              <a:ext cx="1613577" cy="575023"/>
            </a:xfrm>
            <a:prstGeom prst="rect">
              <a:avLst/>
            </a:prstGeom>
          </xdr:spPr>
        </xdr:pic>
      </xdr:grpSp>
      <xdr:sp macro="" textlink="">
        <xdr:nvSpPr>
          <xdr:cNvPr id="27" name="Znak „niedozwolone” 26">
            <a:extLst>
              <a:ext uri="{FF2B5EF4-FFF2-40B4-BE49-F238E27FC236}">
                <a16:creationId xmlns:a16="http://schemas.microsoft.com/office/drawing/2014/main" xmlns="" id="{00000000-0008-0000-0300-00001B000000}"/>
              </a:ext>
            </a:extLst>
          </xdr:cNvPr>
          <xdr:cNvSpPr/>
        </xdr:nvSpPr>
        <xdr:spPr>
          <a:xfrm>
            <a:off x="760683" y="3540807"/>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2</xdr:col>
      <xdr:colOff>350003</xdr:colOff>
      <xdr:row>16</xdr:row>
      <xdr:rowOff>268397</xdr:rowOff>
    </xdr:from>
    <xdr:to>
      <xdr:col>2</xdr:col>
      <xdr:colOff>1050007</xdr:colOff>
      <xdr:row>17</xdr:row>
      <xdr:rowOff>351979</xdr:rowOff>
    </xdr:to>
    <xdr:sp macro="" textlink="">
      <xdr:nvSpPr>
        <xdr:cNvPr id="35" name="pole tekstowe 71">
          <a:extLst>
            <a:ext uri="{FF2B5EF4-FFF2-40B4-BE49-F238E27FC236}">
              <a16:creationId xmlns:a16="http://schemas.microsoft.com/office/drawing/2014/main" xmlns="" id="{00000000-0008-0000-0300-000023000000}"/>
            </a:ext>
          </a:extLst>
        </xdr:cNvPr>
        <xdr:cNvSpPr txBox="1"/>
      </xdr:nvSpPr>
      <xdr:spPr>
        <a:xfrm>
          <a:off x="1207253" y="4583222"/>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401991</xdr:colOff>
      <xdr:row>16</xdr:row>
      <xdr:rowOff>269708</xdr:rowOff>
    </xdr:from>
    <xdr:to>
      <xdr:col>4</xdr:col>
      <xdr:colOff>953745</xdr:colOff>
      <xdr:row>17</xdr:row>
      <xdr:rowOff>353290</xdr:rowOff>
    </xdr:to>
    <xdr:sp macro="" textlink="">
      <xdr:nvSpPr>
        <xdr:cNvPr id="36" name="pole tekstowe 73">
          <a:extLst>
            <a:ext uri="{FF2B5EF4-FFF2-40B4-BE49-F238E27FC236}">
              <a16:creationId xmlns:a16="http://schemas.microsoft.com/office/drawing/2014/main" xmlns="" id="{00000000-0008-0000-0300-000024000000}"/>
            </a:ext>
          </a:extLst>
        </xdr:cNvPr>
        <xdr:cNvSpPr txBox="1"/>
      </xdr:nvSpPr>
      <xdr:spPr>
        <a:xfrm>
          <a:off x="4507266" y="4584533"/>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433929</xdr:colOff>
      <xdr:row>16</xdr:row>
      <xdr:rowOff>269874</xdr:rowOff>
    </xdr:from>
    <xdr:to>
      <xdr:col>3</xdr:col>
      <xdr:colOff>985683</xdr:colOff>
      <xdr:row>17</xdr:row>
      <xdr:rowOff>353456</xdr:rowOff>
    </xdr:to>
    <xdr:sp macro="" textlink="">
      <xdr:nvSpPr>
        <xdr:cNvPr id="37" name="pole tekstowe 65">
          <a:extLst>
            <a:ext uri="{FF2B5EF4-FFF2-40B4-BE49-F238E27FC236}">
              <a16:creationId xmlns:a16="http://schemas.microsoft.com/office/drawing/2014/main" xmlns="" id="{00000000-0008-0000-0300-000025000000}"/>
            </a:ext>
          </a:extLst>
        </xdr:cNvPr>
        <xdr:cNvSpPr txBox="1"/>
      </xdr:nvSpPr>
      <xdr:spPr>
        <a:xfrm>
          <a:off x="2815179" y="4584699"/>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350003</xdr:colOff>
      <xdr:row>16</xdr:row>
      <xdr:rowOff>268397</xdr:rowOff>
    </xdr:from>
    <xdr:to>
      <xdr:col>2</xdr:col>
      <xdr:colOff>1050007</xdr:colOff>
      <xdr:row>18</xdr:row>
      <xdr:rowOff>66229</xdr:rowOff>
    </xdr:to>
    <xdr:sp macro="" textlink="">
      <xdr:nvSpPr>
        <xdr:cNvPr id="5" name="pole tekstowe 55">
          <a:extLst>
            <a:ext uri="{FF2B5EF4-FFF2-40B4-BE49-F238E27FC236}">
              <a16:creationId xmlns:a16="http://schemas.microsoft.com/office/drawing/2014/main" xmlns="" id="{00000000-0008-0000-0400-000005000000}"/>
            </a:ext>
          </a:extLst>
        </xdr:cNvPr>
        <xdr:cNvSpPr txBox="1"/>
      </xdr:nvSpPr>
      <xdr:spPr>
        <a:xfrm>
          <a:off x="1234467" y="4527433"/>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48205</xdr:colOff>
      <xdr:row>17</xdr:row>
      <xdr:rowOff>11172</xdr:rowOff>
    </xdr:from>
    <xdr:to>
      <xdr:col>4</xdr:col>
      <xdr:colOff>599959</xdr:colOff>
      <xdr:row>18</xdr:row>
      <xdr:rowOff>94754</xdr:rowOff>
    </xdr:to>
    <xdr:sp macro="" textlink="">
      <xdr:nvSpPr>
        <xdr:cNvPr id="6" name="pole tekstowe 68">
          <a:extLst>
            <a:ext uri="{FF2B5EF4-FFF2-40B4-BE49-F238E27FC236}">
              <a16:creationId xmlns:a16="http://schemas.microsoft.com/office/drawing/2014/main" xmlns="" id="{00000000-0008-0000-0400-000006000000}"/>
            </a:ext>
          </a:extLst>
        </xdr:cNvPr>
        <xdr:cNvSpPr txBox="1"/>
      </xdr:nvSpPr>
      <xdr:spPr>
        <a:xfrm>
          <a:off x="4524955" y="4555958"/>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218749</xdr:colOff>
      <xdr:row>17</xdr:row>
      <xdr:rowOff>9859</xdr:rowOff>
    </xdr:from>
    <xdr:to>
      <xdr:col>3</xdr:col>
      <xdr:colOff>770503</xdr:colOff>
      <xdr:row>18</xdr:row>
      <xdr:rowOff>93441</xdr:rowOff>
    </xdr:to>
    <xdr:sp macro="" textlink="">
      <xdr:nvSpPr>
        <xdr:cNvPr id="8" name="pole tekstowe 67">
          <a:extLst>
            <a:ext uri="{FF2B5EF4-FFF2-40B4-BE49-F238E27FC236}">
              <a16:creationId xmlns:a16="http://schemas.microsoft.com/office/drawing/2014/main" xmlns="" id="{00000000-0008-0000-0400-000008000000}"/>
            </a:ext>
          </a:extLst>
        </xdr:cNvPr>
        <xdr:cNvSpPr txBox="1"/>
      </xdr:nvSpPr>
      <xdr:spPr>
        <a:xfrm>
          <a:off x="2899356" y="4554645"/>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103855</xdr:colOff>
      <xdr:row>164</xdr:row>
      <xdr:rowOff>92377</xdr:rowOff>
    </xdr:from>
    <xdr:to>
      <xdr:col>5</xdr:col>
      <xdr:colOff>1482213</xdr:colOff>
      <xdr:row>174</xdr:row>
      <xdr:rowOff>64957</xdr:rowOff>
    </xdr:to>
    <xdr:pic>
      <xdr:nvPicPr>
        <xdr:cNvPr id="70" name="Obraz 69" descr="http://litex.pl/wp-content/uploads/2016/10/podstawa-_0002_podstawa-pdz-studio-litex-200x200.jpg">
          <a:extLst>
            <a:ext uri="{FF2B5EF4-FFF2-40B4-BE49-F238E27FC236}">
              <a16:creationId xmlns:a16="http://schemas.microsoft.com/office/drawing/2014/main" xmlns="" id="{00000000-0008-0000-04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3605" y="34300734"/>
          <a:ext cx="1378358" cy="187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152</xdr:row>
      <xdr:rowOff>149677</xdr:rowOff>
    </xdr:from>
    <xdr:to>
      <xdr:col>6</xdr:col>
      <xdr:colOff>1056373</xdr:colOff>
      <xdr:row>161</xdr:row>
      <xdr:rowOff>72117</xdr:rowOff>
    </xdr:to>
    <xdr:pic>
      <xdr:nvPicPr>
        <xdr:cNvPr id="71" name="Obraz 70">
          <a:extLst>
            <a:ext uri="{FF2B5EF4-FFF2-40B4-BE49-F238E27FC236}">
              <a16:creationId xmlns:a16="http://schemas.microsoft.com/office/drawing/2014/main" xmlns="" id="{00000000-0008-0000-0400-00004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8885" y="31839352"/>
          <a:ext cx="2739581" cy="1808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150</xdr:row>
      <xdr:rowOff>243184</xdr:rowOff>
    </xdr:from>
    <xdr:to>
      <xdr:col>12</xdr:col>
      <xdr:colOff>680358</xdr:colOff>
      <xdr:row>158</xdr:row>
      <xdr:rowOff>176893</xdr:rowOff>
    </xdr:to>
    <xdr:pic>
      <xdr:nvPicPr>
        <xdr:cNvPr id="72" name="Obraz 71">
          <a:extLst>
            <a:ext uri="{FF2B5EF4-FFF2-40B4-BE49-F238E27FC236}">
              <a16:creationId xmlns:a16="http://schemas.microsoft.com/office/drawing/2014/main" xmlns="" id="{00000000-0008-0000-0400-00004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84036" y="31380409"/>
          <a:ext cx="2321379" cy="164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31283</xdr:colOff>
      <xdr:row>146</xdr:row>
      <xdr:rowOff>45508</xdr:rowOff>
    </xdr:from>
    <xdr:to>
      <xdr:col>6</xdr:col>
      <xdr:colOff>439451</xdr:colOff>
      <xdr:row>154</xdr:row>
      <xdr:rowOff>137584</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9058" y="34059283"/>
          <a:ext cx="1389243" cy="1616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95856</xdr:colOff>
      <xdr:row>131</xdr:row>
      <xdr:rowOff>61945</xdr:rowOff>
    </xdr:from>
    <xdr:to>
      <xdr:col>7</xdr:col>
      <xdr:colOff>421821</xdr:colOff>
      <xdr:row>138</xdr:row>
      <xdr:rowOff>181183</xdr:rowOff>
    </xdr:to>
    <xdr:pic>
      <xdr:nvPicPr>
        <xdr:cNvPr id="3" name="Obraz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3631" y="31113445"/>
          <a:ext cx="2288115" cy="150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88599</xdr:colOff>
      <xdr:row>130</xdr:row>
      <xdr:rowOff>231321</xdr:rowOff>
    </xdr:from>
    <xdr:to>
      <xdr:col>13</xdr:col>
      <xdr:colOff>34624</xdr:colOff>
      <xdr:row>139</xdr:row>
      <xdr:rowOff>133850</xdr:rowOff>
    </xdr:to>
    <xdr:pic>
      <xdr:nvPicPr>
        <xdr:cNvPr id="4" name="Obraz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3" cstate="print"/>
        <a:stretch>
          <a:fillRect/>
        </a:stretch>
      </xdr:blipFill>
      <xdr:spPr>
        <a:xfrm>
          <a:off x="11204274" y="31044696"/>
          <a:ext cx="2022475" cy="1712279"/>
        </a:xfrm>
        <a:prstGeom prst="rect">
          <a:avLst/>
        </a:prstGeom>
      </xdr:spPr>
    </xdr:pic>
    <xdr:clientData/>
  </xdr:twoCellAnchor>
  <xdr:twoCellAnchor>
    <xdr:from>
      <xdr:col>2</xdr:col>
      <xdr:colOff>0</xdr:colOff>
      <xdr:row>6</xdr:row>
      <xdr:rowOff>0</xdr:rowOff>
    </xdr:from>
    <xdr:to>
      <xdr:col>3</xdr:col>
      <xdr:colOff>134546</xdr:colOff>
      <xdr:row>10</xdr:row>
      <xdr:rowOff>202581</xdr:rowOff>
    </xdr:to>
    <xdr:grpSp>
      <xdr:nvGrpSpPr>
        <xdr:cNvPr id="5" name="Grupa 4">
          <a:extLst>
            <a:ext uri="{FF2B5EF4-FFF2-40B4-BE49-F238E27FC236}">
              <a16:creationId xmlns:a16="http://schemas.microsoft.com/office/drawing/2014/main" xmlns="" id="{00000000-0008-0000-0500-000005000000}"/>
            </a:ext>
          </a:extLst>
        </xdr:cNvPr>
        <xdr:cNvGrpSpPr/>
      </xdr:nvGrpSpPr>
      <xdr:grpSpPr>
        <a:xfrm>
          <a:off x="952500" y="1853045"/>
          <a:ext cx="1433410" cy="1380218"/>
          <a:chOff x="1241569" y="1306583"/>
          <a:chExt cx="4244832" cy="4244831"/>
        </a:xfrm>
      </xdr:grpSpPr>
      <xdr:sp macro="" textlink="">
        <xdr:nvSpPr>
          <xdr:cNvPr id="6" name="Prostokąt 5">
            <a:extLst>
              <a:ext uri="{FF2B5EF4-FFF2-40B4-BE49-F238E27FC236}">
                <a16:creationId xmlns:a16="http://schemas.microsoft.com/office/drawing/2014/main" xmlns="" id="{00000000-0008-0000-0500-000006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500-000007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8" name="Trójkąt równoramienny 7">
            <a:extLst>
              <a:ext uri="{FF2B5EF4-FFF2-40B4-BE49-F238E27FC236}">
                <a16:creationId xmlns:a16="http://schemas.microsoft.com/office/drawing/2014/main" xmlns="" id="{00000000-0008-0000-0500-000008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9" name="Trójkąt równoramienny 8">
            <a:extLst>
              <a:ext uri="{FF2B5EF4-FFF2-40B4-BE49-F238E27FC236}">
                <a16:creationId xmlns:a16="http://schemas.microsoft.com/office/drawing/2014/main" xmlns="" id="{00000000-0008-0000-0500-000009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0" name="Trójkąt równoramienny 9">
            <a:extLst>
              <a:ext uri="{FF2B5EF4-FFF2-40B4-BE49-F238E27FC236}">
                <a16:creationId xmlns:a16="http://schemas.microsoft.com/office/drawing/2014/main" xmlns="" id="{00000000-0008-0000-0500-00000A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11" name="Obraz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2" name="Obraz 1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3" name="Obraz 12">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4" name="Obraz 13">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293172</xdr:colOff>
      <xdr:row>6</xdr:row>
      <xdr:rowOff>17318</xdr:rowOff>
    </xdr:from>
    <xdr:to>
      <xdr:col>4</xdr:col>
      <xdr:colOff>394607</xdr:colOff>
      <xdr:row>10</xdr:row>
      <xdr:rowOff>224983</xdr:rowOff>
    </xdr:to>
    <xdr:grpSp>
      <xdr:nvGrpSpPr>
        <xdr:cNvPr id="15" name="Grupa 14">
          <a:extLst>
            <a:ext uri="{FF2B5EF4-FFF2-40B4-BE49-F238E27FC236}">
              <a16:creationId xmlns:a16="http://schemas.microsoft.com/office/drawing/2014/main" xmlns="" id="{00000000-0008-0000-0500-00000F000000}"/>
            </a:ext>
          </a:extLst>
        </xdr:cNvPr>
        <xdr:cNvGrpSpPr/>
      </xdr:nvGrpSpPr>
      <xdr:grpSpPr>
        <a:xfrm>
          <a:off x="2544536" y="1870363"/>
          <a:ext cx="1504207" cy="1385302"/>
          <a:chOff x="1241569" y="1306583"/>
          <a:chExt cx="4244832" cy="4244831"/>
        </a:xfrm>
      </xdr:grpSpPr>
      <xdr:sp macro="" textlink="">
        <xdr:nvSpPr>
          <xdr:cNvPr id="16" name="Prostokąt 15">
            <a:extLst>
              <a:ext uri="{FF2B5EF4-FFF2-40B4-BE49-F238E27FC236}">
                <a16:creationId xmlns:a16="http://schemas.microsoft.com/office/drawing/2014/main" xmlns="" id="{00000000-0008-0000-0500-000010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500-000011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500-000012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500-000013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500-000014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1" name="Obraz 20">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20807" y="3174360"/>
            <a:ext cx="1613577" cy="575023"/>
          </a:xfrm>
          <a:prstGeom prst="rect">
            <a:avLst/>
          </a:prstGeom>
        </xdr:spPr>
      </xdr:pic>
      <xdr:pic>
        <xdr:nvPicPr>
          <xdr:cNvPr id="22" name="Obraz 21">
            <a:extLst>
              <a:ext uri="{FF2B5EF4-FFF2-40B4-BE49-F238E27FC236}">
                <a16:creationId xmlns:a16="http://schemas.microsoft.com/office/drawing/2014/main" xmlns="" id="{00000000-0008-0000-05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9659" y="3141486"/>
            <a:ext cx="1613577" cy="575023"/>
          </a:xfrm>
          <a:prstGeom prst="rect">
            <a:avLst/>
          </a:prstGeom>
        </xdr:spPr>
      </xdr:pic>
    </xdr:grpSp>
    <xdr:clientData/>
  </xdr:twoCellAnchor>
  <xdr:twoCellAnchor>
    <xdr:from>
      <xdr:col>4</xdr:col>
      <xdr:colOff>612321</xdr:colOff>
      <xdr:row>6</xdr:row>
      <xdr:rowOff>11133</xdr:rowOff>
    </xdr:from>
    <xdr:to>
      <xdr:col>5</xdr:col>
      <xdr:colOff>618638</xdr:colOff>
      <xdr:row>10</xdr:row>
      <xdr:rowOff>205474</xdr:rowOff>
    </xdr:to>
    <xdr:grpSp>
      <xdr:nvGrpSpPr>
        <xdr:cNvPr id="23" name="Grupa 22">
          <a:extLst>
            <a:ext uri="{FF2B5EF4-FFF2-40B4-BE49-F238E27FC236}">
              <a16:creationId xmlns:a16="http://schemas.microsoft.com/office/drawing/2014/main" xmlns="" id="{00000000-0008-0000-0500-000017000000}"/>
            </a:ext>
          </a:extLst>
        </xdr:cNvPr>
        <xdr:cNvGrpSpPr/>
      </xdr:nvGrpSpPr>
      <xdr:grpSpPr>
        <a:xfrm>
          <a:off x="4266457" y="1864178"/>
          <a:ext cx="1391772" cy="1371978"/>
          <a:chOff x="3167302" y="3072590"/>
          <a:chExt cx="2543966" cy="2543964"/>
        </a:xfrm>
      </xdr:grpSpPr>
      <xdr:grpSp>
        <xdr:nvGrpSpPr>
          <xdr:cNvPr id="24" name="Grupa 23">
            <a:extLst>
              <a:ext uri="{FF2B5EF4-FFF2-40B4-BE49-F238E27FC236}">
                <a16:creationId xmlns:a16="http://schemas.microsoft.com/office/drawing/2014/main" xmlns="" id="{00000000-0008-0000-0500-000018000000}"/>
              </a:ext>
            </a:extLst>
          </xdr:cNvPr>
          <xdr:cNvGrpSpPr/>
        </xdr:nvGrpSpPr>
        <xdr:grpSpPr>
          <a:xfrm>
            <a:off x="3167302" y="3072590"/>
            <a:ext cx="2543966" cy="2543964"/>
            <a:chOff x="1241569" y="1306583"/>
            <a:chExt cx="4244832" cy="4244831"/>
          </a:xfrm>
        </xdr:grpSpPr>
        <xdr:sp macro="" textlink="">
          <xdr:nvSpPr>
            <xdr:cNvPr id="26" name="Prostokąt 25">
              <a:extLst>
                <a:ext uri="{FF2B5EF4-FFF2-40B4-BE49-F238E27FC236}">
                  <a16:creationId xmlns:a16="http://schemas.microsoft.com/office/drawing/2014/main" xmlns="" id="{00000000-0008-0000-0500-00001A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7" name="Trójkąt równoramienny 26">
              <a:extLst>
                <a:ext uri="{FF2B5EF4-FFF2-40B4-BE49-F238E27FC236}">
                  <a16:creationId xmlns:a16="http://schemas.microsoft.com/office/drawing/2014/main" xmlns="" id="{00000000-0008-0000-0500-00001B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500-00001C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500-00001D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500-00001E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1" name="Obraz 30">
              <a:extLst>
                <a:ext uri="{FF2B5EF4-FFF2-40B4-BE49-F238E27FC236}">
                  <a16:creationId xmlns:a16="http://schemas.microsoft.com/office/drawing/2014/main" xmlns="" id="{00000000-0008-0000-05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32" name="Obraz 31">
              <a:extLst>
                <a:ext uri="{FF2B5EF4-FFF2-40B4-BE49-F238E27FC236}">
                  <a16:creationId xmlns:a16="http://schemas.microsoft.com/office/drawing/2014/main" xmlns="" id="{00000000-0008-0000-05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25" name="Znak „niedozwolone” 24">
            <a:extLst>
              <a:ext uri="{FF2B5EF4-FFF2-40B4-BE49-F238E27FC236}">
                <a16:creationId xmlns:a16="http://schemas.microsoft.com/office/drawing/2014/main" xmlns="" id="{00000000-0008-0000-0500-000019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634589</xdr:colOff>
      <xdr:row>6</xdr:row>
      <xdr:rowOff>294409</xdr:rowOff>
    </xdr:from>
    <xdr:to>
      <xdr:col>4</xdr:col>
      <xdr:colOff>40821</xdr:colOff>
      <xdr:row>9</xdr:row>
      <xdr:rowOff>228570</xdr:rowOff>
    </xdr:to>
    <xdr:sp macro="" textlink="">
      <xdr:nvSpPr>
        <xdr:cNvPr id="33" name="Znak „niedozwolone” 32">
          <a:extLst>
            <a:ext uri="{FF2B5EF4-FFF2-40B4-BE49-F238E27FC236}">
              <a16:creationId xmlns:a16="http://schemas.microsoft.com/office/drawing/2014/main" xmlns="" id="{00000000-0008-0000-0500-000021000000}"/>
            </a:ext>
          </a:extLst>
        </xdr:cNvPr>
        <xdr:cNvSpPr/>
      </xdr:nvSpPr>
      <xdr:spPr>
        <a:xfrm>
          <a:off x="2901539" y="2151784"/>
          <a:ext cx="806407" cy="81998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clientData/>
  </xdr:twoCellAnchor>
  <xdr:twoCellAnchor>
    <xdr:from>
      <xdr:col>2</xdr:col>
      <xdr:colOff>244928</xdr:colOff>
      <xdr:row>10</xdr:row>
      <xdr:rowOff>205344</xdr:rowOff>
    </xdr:from>
    <xdr:to>
      <xdr:col>2</xdr:col>
      <xdr:colOff>944932</xdr:colOff>
      <xdr:row>11</xdr:row>
      <xdr:rowOff>275318</xdr:rowOff>
    </xdr:to>
    <xdr:sp macro="" textlink="">
      <xdr:nvSpPr>
        <xdr:cNvPr id="34" name="pole tekstowe 22">
          <a:extLst>
            <a:ext uri="{FF2B5EF4-FFF2-40B4-BE49-F238E27FC236}">
              <a16:creationId xmlns:a16="http://schemas.microsoft.com/office/drawing/2014/main" xmlns="" id="{00000000-0008-0000-0500-000022000000}"/>
            </a:ext>
          </a:extLst>
        </xdr:cNvPr>
        <xdr:cNvSpPr txBox="1"/>
      </xdr:nvSpPr>
      <xdr:spPr>
        <a:xfrm>
          <a:off x="1206953" y="3243819"/>
          <a:ext cx="700004"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3</xdr:col>
      <xdr:colOff>557892</xdr:colOff>
      <xdr:row>10</xdr:row>
      <xdr:rowOff>222663</xdr:rowOff>
    </xdr:from>
    <xdr:to>
      <xdr:col>4</xdr:col>
      <xdr:colOff>204106</xdr:colOff>
      <xdr:row>11</xdr:row>
      <xdr:rowOff>292637</xdr:rowOff>
    </xdr:to>
    <xdr:sp macro="" textlink="">
      <xdr:nvSpPr>
        <xdr:cNvPr id="35" name="pole tekstowe 24">
          <a:extLst>
            <a:ext uri="{FF2B5EF4-FFF2-40B4-BE49-F238E27FC236}">
              <a16:creationId xmlns:a16="http://schemas.microsoft.com/office/drawing/2014/main" xmlns="" id="{00000000-0008-0000-0500-000023000000}"/>
            </a:ext>
          </a:extLst>
        </xdr:cNvPr>
        <xdr:cNvSpPr txBox="1"/>
      </xdr:nvSpPr>
      <xdr:spPr>
        <a:xfrm>
          <a:off x="2824842" y="3261138"/>
          <a:ext cx="1046389"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4</xdr:col>
      <xdr:colOff>1001981</xdr:colOff>
      <xdr:row>10</xdr:row>
      <xdr:rowOff>236270</xdr:rowOff>
    </xdr:from>
    <xdr:to>
      <xdr:col>5</xdr:col>
      <xdr:colOff>530678</xdr:colOff>
      <xdr:row>13</xdr:row>
      <xdr:rowOff>7401</xdr:rowOff>
    </xdr:to>
    <xdr:sp macro="" textlink="">
      <xdr:nvSpPr>
        <xdr:cNvPr id="36" name="pole tekstowe 24">
          <a:extLst>
            <a:ext uri="{FF2B5EF4-FFF2-40B4-BE49-F238E27FC236}">
              <a16:creationId xmlns:a16="http://schemas.microsoft.com/office/drawing/2014/main" xmlns="" id="{00000000-0008-0000-0500-000024000000}"/>
            </a:ext>
          </a:extLst>
        </xdr:cNvPr>
        <xdr:cNvSpPr txBox="1"/>
      </xdr:nvSpPr>
      <xdr:spPr>
        <a:xfrm>
          <a:off x="4669106" y="3274745"/>
          <a:ext cx="919347" cy="65695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12</xdr:row>
      <xdr:rowOff>7513</xdr:rowOff>
    </xdr:from>
    <xdr:to>
      <xdr:col>2</xdr:col>
      <xdr:colOff>1400011</xdr:colOff>
      <xdr:row>16</xdr:row>
      <xdr:rowOff>264523</xdr:rowOff>
    </xdr:to>
    <xdr:grpSp>
      <xdr:nvGrpSpPr>
        <xdr:cNvPr id="2" name="Grupa 1">
          <a:extLst>
            <a:ext uri="{FF2B5EF4-FFF2-40B4-BE49-F238E27FC236}">
              <a16:creationId xmlns:a16="http://schemas.microsoft.com/office/drawing/2014/main" xmlns="" id="{00000000-0008-0000-0600-000002000000}"/>
            </a:ext>
          </a:extLst>
        </xdr:cNvPr>
        <xdr:cNvGrpSpPr/>
      </xdr:nvGrpSpPr>
      <xdr:grpSpPr>
        <a:xfrm>
          <a:off x="884465" y="3123549"/>
          <a:ext cx="1400010" cy="1400010"/>
          <a:chOff x="1241569" y="1306583"/>
          <a:chExt cx="4244832" cy="4244831"/>
        </a:xfrm>
      </xdr:grpSpPr>
      <xdr:sp macro="" textlink="">
        <xdr:nvSpPr>
          <xdr:cNvPr id="3" name="Prostokąt 2">
            <a:extLst>
              <a:ext uri="{FF2B5EF4-FFF2-40B4-BE49-F238E27FC236}">
                <a16:creationId xmlns:a16="http://schemas.microsoft.com/office/drawing/2014/main" xmlns="" id="{00000000-0008-0000-0600-000003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4" name="Trójkąt równoramienny 3">
            <a:extLst>
              <a:ext uri="{FF2B5EF4-FFF2-40B4-BE49-F238E27FC236}">
                <a16:creationId xmlns:a16="http://schemas.microsoft.com/office/drawing/2014/main" xmlns="" id="{00000000-0008-0000-0600-000004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5" name="Trójkąt równoramienny 4">
            <a:extLst>
              <a:ext uri="{FF2B5EF4-FFF2-40B4-BE49-F238E27FC236}">
                <a16:creationId xmlns:a16="http://schemas.microsoft.com/office/drawing/2014/main" xmlns="" id="{00000000-0008-0000-0600-000005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6" name="Trójkąt równoramienny 5">
            <a:extLst>
              <a:ext uri="{FF2B5EF4-FFF2-40B4-BE49-F238E27FC236}">
                <a16:creationId xmlns:a16="http://schemas.microsoft.com/office/drawing/2014/main" xmlns="" id="{00000000-0008-0000-0600-000006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7" name="Trójkąt równoramienny 6">
            <a:extLst>
              <a:ext uri="{FF2B5EF4-FFF2-40B4-BE49-F238E27FC236}">
                <a16:creationId xmlns:a16="http://schemas.microsoft.com/office/drawing/2014/main" xmlns="" id="{00000000-0008-0000-0600-000007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8" name="Obraz 7">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9" name="Obraz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0" name="Obraz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1" name="Obraz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1652637</xdr:colOff>
      <xdr:row>12</xdr:row>
      <xdr:rowOff>15752</xdr:rowOff>
    </xdr:from>
    <xdr:to>
      <xdr:col>4</xdr:col>
      <xdr:colOff>1234660</xdr:colOff>
      <xdr:row>16</xdr:row>
      <xdr:rowOff>264522</xdr:rowOff>
    </xdr:to>
    <xdr:grpSp>
      <xdr:nvGrpSpPr>
        <xdr:cNvPr id="12" name="Grupa 11">
          <a:extLst>
            <a:ext uri="{FF2B5EF4-FFF2-40B4-BE49-F238E27FC236}">
              <a16:creationId xmlns:a16="http://schemas.microsoft.com/office/drawing/2014/main" xmlns="" id="{00000000-0008-0000-0600-00000C000000}"/>
            </a:ext>
          </a:extLst>
        </xdr:cNvPr>
        <xdr:cNvGrpSpPr/>
      </xdr:nvGrpSpPr>
      <xdr:grpSpPr>
        <a:xfrm>
          <a:off x="4074708" y="3131788"/>
          <a:ext cx="1391773" cy="1391770"/>
          <a:chOff x="3167302" y="3072590"/>
          <a:chExt cx="2543966" cy="2543964"/>
        </a:xfrm>
      </xdr:grpSpPr>
      <xdr:grpSp>
        <xdr:nvGrpSpPr>
          <xdr:cNvPr id="13" name="Grupa 12">
            <a:extLst>
              <a:ext uri="{FF2B5EF4-FFF2-40B4-BE49-F238E27FC236}">
                <a16:creationId xmlns:a16="http://schemas.microsoft.com/office/drawing/2014/main" xmlns="" id="{00000000-0008-0000-0600-00000D000000}"/>
              </a:ext>
            </a:extLst>
          </xdr:cNvPr>
          <xdr:cNvGrpSpPr/>
        </xdr:nvGrpSpPr>
        <xdr:grpSpPr>
          <a:xfrm>
            <a:off x="3167302" y="3072590"/>
            <a:ext cx="2543966" cy="2543964"/>
            <a:chOff x="1241569" y="1306583"/>
            <a:chExt cx="4244832" cy="4244831"/>
          </a:xfrm>
        </xdr:grpSpPr>
        <xdr:sp macro="" textlink="">
          <xdr:nvSpPr>
            <xdr:cNvPr id="15" name="Prostokąt 14">
              <a:extLst>
                <a:ext uri="{FF2B5EF4-FFF2-40B4-BE49-F238E27FC236}">
                  <a16:creationId xmlns:a16="http://schemas.microsoft.com/office/drawing/2014/main" xmlns="" id="{00000000-0008-0000-0600-00000F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6" name="Trójkąt równoramienny 15">
              <a:extLst>
                <a:ext uri="{FF2B5EF4-FFF2-40B4-BE49-F238E27FC236}">
                  <a16:creationId xmlns:a16="http://schemas.microsoft.com/office/drawing/2014/main" xmlns="" id="{00000000-0008-0000-0600-000010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7" name="Trójkąt równoramienny 16">
              <a:extLst>
                <a:ext uri="{FF2B5EF4-FFF2-40B4-BE49-F238E27FC236}">
                  <a16:creationId xmlns:a16="http://schemas.microsoft.com/office/drawing/2014/main" xmlns="" id="{00000000-0008-0000-0600-000011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600-000012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600-000013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0" name="Obraz 19">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21" name="Obraz 20">
              <a:extLst>
                <a:ext uri="{FF2B5EF4-FFF2-40B4-BE49-F238E27FC236}">
                  <a16:creationId xmlns:a16="http://schemas.microsoft.com/office/drawing/2014/main" xmlns="" id="{00000000-0008-0000-06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14" name="Znak „niedozwolone” 13">
            <a:extLst>
              <a:ext uri="{FF2B5EF4-FFF2-40B4-BE49-F238E27FC236}">
                <a16:creationId xmlns:a16="http://schemas.microsoft.com/office/drawing/2014/main" xmlns="" id="{00000000-0008-0000-0600-00000E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57513</xdr:colOff>
      <xdr:row>12</xdr:row>
      <xdr:rowOff>0</xdr:rowOff>
    </xdr:from>
    <xdr:to>
      <xdr:col>3</xdr:col>
      <xdr:colOff>1457525</xdr:colOff>
      <xdr:row>16</xdr:row>
      <xdr:rowOff>257009</xdr:rowOff>
    </xdr:to>
    <xdr:grpSp>
      <xdr:nvGrpSpPr>
        <xdr:cNvPr id="22" name="Grupa 21">
          <a:extLst>
            <a:ext uri="{FF2B5EF4-FFF2-40B4-BE49-F238E27FC236}">
              <a16:creationId xmlns:a16="http://schemas.microsoft.com/office/drawing/2014/main" xmlns="" id="{00000000-0008-0000-0600-000016000000}"/>
            </a:ext>
          </a:extLst>
        </xdr:cNvPr>
        <xdr:cNvGrpSpPr/>
      </xdr:nvGrpSpPr>
      <xdr:grpSpPr>
        <a:xfrm>
          <a:off x="2479584" y="3116036"/>
          <a:ext cx="1400012" cy="1400009"/>
          <a:chOff x="360724" y="3100843"/>
          <a:chExt cx="2543966" cy="2543964"/>
        </a:xfrm>
      </xdr:grpSpPr>
      <xdr:grpSp>
        <xdr:nvGrpSpPr>
          <xdr:cNvPr id="23" name="Grupa 22">
            <a:extLst>
              <a:ext uri="{FF2B5EF4-FFF2-40B4-BE49-F238E27FC236}">
                <a16:creationId xmlns:a16="http://schemas.microsoft.com/office/drawing/2014/main" xmlns="" id="{00000000-0008-0000-0600-000017000000}"/>
              </a:ext>
            </a:extLst>
          </xdr:cNvPr>
          <xdr:cNvGrpSpPr/>
        </xdr:nvGrpSpPr>
        <xdr:grpSpPr>
          <a:xfrm>
            <a:off x="360724" y="3100843"/>
            <a:ext cx="2543966" cy="2543964"/>
            <a:chOff x="1241569" y="1306583"/>
            <a:chExt cx="4244832" cy="4244831"/>
          </a:xfrm>
        </xdr:grpSpPr>
        <xdr:sp macro="" textlink="">
          <xdr:nvSpPr>
            <xdr:cNvPr id="25" name="Prostokąt 24">
              <a:extLst>
                <a:ext uri="{FF2B5EF4-FFF2-40B4-BE49-F238E27FC236}">
                  <a16:creationId xmlns:a16="http://schemas.microsoft.com/office/drawing/2014/main" xmlns="" id="{00000000-0008-0000-0600-000019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6" name="Trójkąt równoramienny 25">
              <a:extLst>
                <a:ext uri="{FF2B5EF4-FFF2-40B4-BE49-F238E27FC236}">
                  <a16:creationId xmlns:a16="http://schemas.microsoft.com/office/drawing/2014/main" xmlns="" id="{00000000-0008-0000-0600-00001A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7" name="Trójkąt równoramienny 26">
              <a:extLst>
                <a:ext uri="{FF2B5EF4-FFF2-40B4-BE49-F238E27FC236}">
                  <a16:creationId xmlns:a16="http://schemas.microsoft.com/office/drawing/2014/main" xmlns="" id="{00000000-0008-0000-0600-00001B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600-00001C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600-00001D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0" name="Obraz 29">
              <a:extLst>
                <a:ext uri="{FF2B5EF4-FFF2-40B4-BE49-F238E27FC236}">
                  <a16:creationId xmlns:a16="http://schemas.microsoft.com/office/drawing/2014/main" xmlns=""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5" y="1842158"/>
              <a:ext cx="1613577" cy="575023"/>
            </a:xfrm>
            <a:prstGeom prst="rect">
              <a:avLst/>
            </a:prstGeom>
          </xdr:spPr>
        </xdr:pic>
        <xdr:pic>
          <xdr:nvPicPr>
            <xdr:cNvPr id="31" name="Obraz 30">
              <a:extLst>
                <a:ext uri="{FF2B5EF4-FFF2-40B4-BE49-F238E27FC236}">
                  <a16:creationId xmlns:a16="http://schemas.microsoft.com/office/drawing/2014/main" xmlns=""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7193" y="4688880"/>
              <a:ext cx="1613577" cy="575023"/>
            </a:xfrm>
            <a:prstGeom prst="rect">
              <a:avLst/>
            </a:prstGeom>
          </xdr:spPr>
        </xdr:pic>
      </xdr:grpSp>
      <xdr:sp macro="" textlink="">
        <xdr:nvSpPr>
          <xdr:cNvPr id="24" name="Znak „niedozwolone” 23">
            <a:extLst>
              <a:ext uri="{FF2B5EF4-FFF2-40B4-BE49-F238E27FC236}">
                <a16:creationId xmlns:a16="http://schemas.microsoft.com/office/drawing/2014/main" xmlns="" id="{00000000-0008-0000-0600-000018000000}"/>
              </a:ext>
            </a:extLst>
          </xdr:cNvPr>
          <xdr:cNvSpPr/>
        </xdr:nvSpPr>
        <xdr:spPr>
          <a:xfrm>
            <a:off x="760683" y="3540807"/>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2</xdr:col>
      <xdr:colOff>350003</xdr:colOff>
      <xdr:row>16</xdr:row>
      <xdr:rowOff>268397</xdr:rowOff>
    </xdr:from>
    <xdr:to>
      <xdr:col>2</xdr:col>
      <xdr:colOff>1050007</xdr:colOff>
      <xdr:row>18</xdr:row>
      <xdr:rowOff>66229</xdr:rowOff>
    </xdr:to>
    <xdr:sp macro="" textlink="">
      <xdr:nvSpPr>
        <xdr:cNvPr id="32" name="pole tekstowe 55">
          <a:extLst>
            <a:ext uri="{FF2B5EF4-FFF2-40B4-BE49-F238E27FC236}">
              <a16:creationId xmlns:a16="http://schemas.microsoft.com/office/drawing/2014/main" xmlns="" id="{00000000-0008-0000-0600-000020000000}"/>
            </a:ext>
          </a:extLst>
        </xdr:cNvPr>
        <xdr:cNvSpPr txBox="1"/>
      </xdr:nvSpPr>
      <xdr:spPr>
        <a:xfrm>
          <a:off x="1226303" y="4545122"/>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4</xdr:col>
      <xdr:colOff>306741</xdr:colOff>
      <xdr:row>16</xdr:row>
      <xdr:rowOff>269708</xdr:rowOff>
    </xdr:from>
    <xdr:to>
      <xdr:col>4</xdr:col>
      <xdr:colOff>858495</xdr:colOff>
      <xdr:row>18</xdr:row>
      <xdr:rowOff>67540</xdr:rowOff>
    </xdr:to>
    <xdr:sp macro="" textlink="">
      <xdr:nvSpPr>
        <xdr:cNvPr id="33" name="pole tekstowe 68">
          <a:extLst>
            <a:ext uri="{FF2B5EF4-FFF2-40B4-BE49-F238E27FC236}">
              <a16:creationId xmlns:a16="http://schemas.microsoft.com/office/drawing/2014/main" xmlns="" id="{00000000-0008-0000-0600-000021000000}"/>
            </a:ext>
          </a:extLst>
        </xdr:cNvPr>
        <xdr:cNvSpPr txBox="1"/>
      </xdr:nvSpPr>
      <xdr:spPr>
        <a:xfrm>
          <a:off x="4535841" y="4546433"/>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477285</xdr:colOff>
      <xdr:row>16</xdr:row>
      <xdr:rowOff>268395</xdr:rowOff>
    </xdr:from>
    <xdr:to>
      <xdr:col>3</xdr:col>
      <xdr:colOff>1029039</xdr:colOff>
      <xdr:row>18</xdr:row>
      <xdr:rowOff>66227</xdr:rowOff>
    </xdr:to>
    <xdr:sp macro="" textlink="">
      <xdr:nvSpPr>
        <xdr:cNvPr id="34" name="pole tekstowe 67">
          <a:extLst>
            <a:ext uri="{FF2B5EF4-FFF2-40B4-BE49-F238E27FC236}">
              <a16:creationId xmlns:a16="http://schemas.microsoft.com/office/drawing/2014/main" xmlns="" id="{00000000-0008-0000-0600-000022000000}"/>
            </a:ext>
          </a:extLst>
        </xdr:cNvPr>
        <xdr:cNvSpPr txBox="1"/>
      </xdr:nvSpPr>
      <xdr:spPr>
        <a:xfrm>
          <a:off x="2896635" y="4545120"/>
          <a:ext cx="55175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63033</xdr:colOff>
      <xdr:row>164</xdr:row>
      <xdr:rowOff>92377</xdr:rowOff>
    </xdr:from>
    <xdr:to>
      <xdr:col>6</xdr:col>
      <xdr:colOff>189534</xdr:colOff>
      <xdr:row>174</xdr:row>
      <xdr:rowOff>64957</xdr:rowOff>
    </xdr:to>
    <xdr:pic>
      <xdr:nvPicPr>
        <xdr:cNvPr id="35" name="Obraz 34" descr="http://litex.pl/wp-content/uploads/2016/10/podstawa-_0002_podstawa-pdz-studio-litex-200x200.jpg">
          <a:extLst>
            <a:ext uri="{FF2B5EF4-FFF2-40B4-BE49-F238E27FC236}">
              <a16:creationId xmlns:a16="http://schemas.microsoft.com/office/drawing/2014/main" xmlns="" id="{00000000-0008-0000-0600-00002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82783" y="33687052"/>
          <a:ext cx="1383801" cy="187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152</xdr:row>
      <xdr:rowOff>149677</xdr:rowOff>
    </xdr:from>
    <xdr:to>
      <xdr:col>7</xdr:col>
      <xdr:colOff>90266</xdr:colOff>
      <xdr:row>161</xdr:row>
      <xdr:rowOff>72117</xdr:rowOff>
    </xdr:to>
    <xdr:pic>
      <xdr:nvPicPr>
        <xdr:cNvPr id="36" name="Obraz 35">
          <a:extLst>
            <a:ext uri="{FF2B5EF4-FFF2-40B4-BE49-F238E27FC236}">
              <a16:creationId xmlns:a16="http://schemas.microsoft.com/office/drawing/2014/main" xmlns="" id="{00000000-0008-0000-0600-00002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42210" y="31391677"/>
          <a:ext cx="2739581" cy="166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150</xdr:row>
      <xdr:rowOff>243184</xdr:rowOff>
    </xdr:from>
    <xdr:to>
      <xdr:col>13</xdr:col>
      <xdr:colOff>408215</xdr:colOff>
      <xdr:row>158</xdr:row>
      <xdr:rowOff>176892</xdr:rowOff>
    </xdr:to>
    <xdr:pic>
      <xdr:nvPicPr>
        <xdr:cNvPr id="37" name="Obraz 36">
          <a:extLst>
            <a:ext uri="{FF2B5EF4-FFF2-40B4-BE49-F238E27FC236}">
              <a16:creationId xmlns:a16="http://schemas.microsoft.com/office/drawing/2014/main" xmlns="" id="{00000000-0008-0000-0600-00002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993586" y="30932734"/>
          <a:ext cx="2321379" cy="1629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350003</xdr:colOff>
      <xdr:row>16</xdr:row>
      <xdr:rowOff>254790</xdr:rowOff>
    </xdr:from>
    <xdr:to>
      <xdr:col>2</xdr:col>
      <xdr:colOff>1050007</xdr:colOff>
      <xdr:row>18</xdr:row>
      <xdr:rowOff>52622</xdr:rowOff>
    </xdr:to>
    <xdr:sp macro="" textlink="">
      <xdr:nvSpPr>
        <xdr:cNvPr id="5" name="pole tekstowe 66">
          <a:extLst>
            <a:ext uri="{FF2B5EF4-FFF2-40B4-BE49-F238E27FC236}">
              <a16:creationId xmlns:a16="http://schemas.microsoft.com/office/drawing/2014/main" xmlns="" id="{00000000-0008-0000-0700-000005000000}"/>
            </a:ext>
          </a:extLst>
        </xdr:cNvPr>
        <xdr:cNvSpPr txBox="1"/>
      </xdr:nvSpPr>
      <xdr:spPr>
        <a:xfrm>
          <a:off x="1207253" y="4541040"/>
          <a:ext cx="700004"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3</xdr:col>
      <xdr:colOff>2007634</xdr:colOff>
      <xdr:row>16</xdr:row>
      <xdr:rowOff>269708</xdr:rowOff>
    </xdr:from>
    <xdr:to>
      <xdr:col>4</xdr:col>
      <xdr:colOff>531923</xdr:colOff>
      <xdr:row>18</xdr:row>
      <xdr:rowOff>67540</xdr:rowOff>
    </xdr:to>
    <xdr:sp macro="" textlink="">
      <xdr:nvSpPr>
        <xdr:cNvPr id="6" name="pole tekstowe 75">
          <a:extLst>
            <a:ext uri="{FF2B5EF4-FFF2-40B4-BE49-F238E27FC236}">
              <a16:creationId xmlns:a16="http://schemas.microsoft.com/office/drawing/2014/main" xmlns="" id="{00000000-0008-0000-0700-000006000000}"/>
            </a:ext>
          </a:extLst>
        </xdr:cNvPr>
        <xdr:cNvSpPr txBox="1"/>
      </xdr:nvSpPr>
      <xdr:spPr>
        <a:xfrm>
          <a:off x="4892348" y="4555958"/>
          <a:ext cx="551754" cy="47818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3</xdr:col>
      <xdr:colOff>107846</xdr:colOff>
      <xdr:row>16</xdr:row>
      <xdr:rowOff>268397</xdr:rowOff>
    </xdr:from>
    <xdr:to>
      <xdr:col>3</xdr:col>
      <xdr:colOff>659600</xdr:colOff>
      <xdr:row>18</xdr:row>
      <xdr:rowOff>66229</xdr:rowOff>
    </xdr:to>
    <xdr:sp macro="" textlink="">
      <xdr:nvSpPr>
        <xdr:cNvPr id="7" name="pole tekstowe 68">
          <a:extLst>
            <a:ext uri="{FF2B5EF4-FFF2-40B4-BE49-F238E27FC236}">
              <a16:creationId xmlns:a16="http://schemas.microsoft.com/office/drawing/2014/main" xmlns="" id="{00000000-0008-0000-0700-000007000000}"/>
            </a:ext>
          </a:extLst>
        </xdr:cNvPr>
        <xdr:cNvSpPr txBox="1"/>
      </xdr:nvSpPr>
      <xdr:spPr>
        <a:xfrm>
          <a:off x="2992560" y="4554647"/>
          <a:ext cx="551754" cy="47818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editAs="oneCell">
    <xdr:from>
      <xdr:col>5</xdr:col>
      <xdr:colOff>103855</xdr:colOff>
      <xdr:row>177</xdr:row>
      <xdr:rowOff>92377</xdr:rowOff>
    </xdr:from>
    <xdr:to>
      <xdr:col>5</xdr:col>
      <xdr:colOff>1487656</xdr:colOff>
      <xdr:row>186</xdr:row>
      <xdr:rowOff>84007</xdr:rowOff>
    </xdr:to>
    <xdr:pic>
      <xdr:nvPicPr>
        <xdr:cNvPr id="70" name="Obraz 69" descr="http://litex.pl/wp-content/uploads/2016/10/podstawa-_0002_podstawa-pdz-studio-litex-200x200.jpg">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3605" y="34258552"/>
          <a:ext cx="1383801" cy="187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122460</xdr:colOff>
      <xdr:row>165</xdr:row>
      <xdr:rowOff>149677</xdr:rowOff>
    </xdr:from>
    <xdr:to>
      <xdr:col>6</xdr:col>
      <xdr:colOff>845463</xdr:colOff>
      <xdr:row>173</xdr:row>
      <xdr:rowOff>138790</xdr:rowOff>
    </xdr:to>
    <xdr:pic>
      <xdr:nvPicPr>
        <xdr:cNvPr id="71" name="Obraz 70">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42210" y="31963177"/>
          <a:ext cx="2739581" cy="166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163286</xdr:colOff>
      <xdr:row>163</xdr:row>
      <xdr:rowOff>243184</xdr:rowOff>
    </xdr:from>
    <xdr:to>
      <xdr:col>12</xdr:col>
      <xdr:colOff>450398</xdr:colOff>
      <xdr:row>171</xdr:row>
      <xdr:rowOff>157843</xdr:rowOff>
    </xdr:to>
    <xdr:pic>
      <xdr:nvPicPr>
        <xdr:cNvPr id="72" name="Obraz 71">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93586" y="31504234"/>
          <a:ext cx="2321379" cy="1629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31283</xdr:colOff>
      <xdr:row>139</xdr:row>
      <xdr:rowOff>45508</xdr:rowOff>
    </xdr:from>
    <xdr:to>
      <xdr:col>6</xdr:col>
      <xdr:colOff>99272</xdr:colOff>
      <xdr:row>147</xdr:row>
      <xdr:rowOff>128059</xdr:rowOff>
    </xdr:to>
    <xdr:pic>
      <xdr:nvPicPr>
        <xdr:cNvPr id="2" name="Obraz 1" descr="http://litex.pl/wp-content/uploads/2016/10/podstawa-_0002_podstawa-pdz-studio-litex-200x200.jpg">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0508" y="32897233"/>
          <a:ext cx="1382439" cy="160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55034</xdr:colOff>
      <xdr:row>123</xdr:row>
      <xdr:rowOff>48337</xdr:rowOff>
    </xdr:from>
    <xdr:to>
      <xdr:col>6</xdr:col>
      <xdr:colOff>1205932</xdr:colOff>
      <xdr:row>130</xdr:row>
      <xdr:rowOff>187699</xdr:rowOff>
    </xdr:to>
    <xdr:pic>
      <xdr:nvPicPr>
        <xdr:cNvPr id="3" name="Obraz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84259" y="29756812"/>
          <a:ext cx="2465348" cy="152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61385</xdr:colOff>
      <xdr:row>123</xdr:row>
      <xdr:rowOff>0</xdr:rowOff>
    </xdr:from>
    <xdr:to>
      <xdr:col>13</xdr:col>
      <xdr:colOff>7410</xdr:colOff>
      <xdr:row>131</xdr:row>
      <xdr:rowOff>97360</xdr:rowOff>
    </xdr:to>
    <xdr:pic>
      <xdr:nvPicPr>
        <xdr:cNvPr id="4" name="Obraz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cstate="print"/>
        <a:stretch>
          <a:fillRect/>
        </a:stretch>
      </xdr:blipFill>
      <xdr:spPr>
        <a:xfrm>
          <a:off x="13177310" y="29708475"/>
          <a:ext cx="2022475" cy="1668985"/>
        </a:xfrm>
        <a:prstGeom prst="rect">
          <a:avLst/>
        </a:prstGeom>
      </xdr:spPr>
    </xdr:pic>
    <xdr:clientData/>
  </xdr:twoCellAnchor>
  <xdr:twoCellAnchor editAs="oneCell">
    <xdr:from>
      <xdr:col>5</xdr:col>
      <xdr:colOff>31283</xdr:colOff>
      <xdr:row>139</xdr:row>
      <xdr:rowOff>45508</xdr:rowOff>
    </xdr:from>
    <xdr:to>
      <xdr:col>6</xdr:col>
      <xdr:colOff>99273</xdr:colOff>
      <xdr:row>147</xdr:row>
      <xdr:rowOff>137584</xdr:rowOff>
    </xdr:to>
    <xdr:pic>
      <xdr:nvPicPr>
        <xdr:cNvPr id="5" name="Obraz 4" descr="http://litex.pl/wp-content/uploads/2016/10/podstawa-_0002_podstawa-pdz-studio-litex-200x200.jpg">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0508" y="32897233"/>
          <a:ext cx="1382440" cy="1616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55034</xdr:colOff>
      <xdr:row>123</xdr:row>
      <xdr:rowOff>48337</xdr:rowOff>
    </xdr:from>
    <xdr:to>
      <xdr:col>7</xdr:col>
      <xdr:colOff>110408</xdr:colOff>
      <xdr:row>131</xdr:row>
      <xdr:rowOff>22226</xdr:rowOff>
    </xdr:to>
    <xdr:pic>
      <xdr:nvPicPr>
        <xdr:cNvPr id="6" name="Obraz 5">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84259" y="29756812"/>
          <a:ext cx="2684274" cy="1545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61385</xdr:colOff>
      <xdr:row>123</xdr:row>
      <xdr:rowOff>0</xdr:rowOff>
    </xdr:from>
    <xdr:to>
      <xdr:col>13</xdr:col>
      <xdr:colOff>7410</xdr:colOff>
      <xdr:row>132</xdr:row>
      <xdr:rowOff>2110</xdr:rowOff>
    </xdr:to>
    <xdr:pic>
      <xdr:nvPicPr>
        <xdr:cNvPr id="7" name="Obraz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5" cstate="print"/>
        <a:stretch>
          <a:fillRect/>
        </a:stretch>
      </xdr:blipFill>
      <xdr:spPr>
        <a:xfrm>
          <a:off x="13177310" y="29708475"/>
          <a:ext cx="2022475" cy="1764235"/>
        </a:xfrm>
        <a:prstGeom prst="rect">
          <a:avLst/>
        </a:prstGeom>
      </xdr:spPr>
    </xdr:pic>
    <xdr:clientData/>
  </xdr:twoCellAnchor>
  <xdr:twoCellAnchor>
    <xdr:from>
      <xdr:col>2</xdr:col>
      <xdr:colOff>0</xdr:colOff>
      <xdr:row>6</xdr:row>
      <xdr:rowOff>0</xdr:rowOff>
    </xdr:from>
    <xdr:to>
      <xdr:col>3</xdr:col>
      <xdr:colOff>134546</xdr:colOff>
      <xdr:row>10</xdr:row>
      <xdr:rowOff>202581</xdr:rowOff>
    </xdr:to>
    <xdr:grpSp>
      <xdr:nvGrpSpPr>
        <xdr:cNvPr id="8" name="Grupa 7">
          <a:extLst>
            <a:ext uri="{FF2B5EF4-FFF2-40B4-BE49-F238E27FC236}">
              <a16:creationId xmlns:a16="http://schemas.microsoft.com/office/drawing/2014/main" xmlns="" id="{00000000-0008-0000-0800-000008000000}"/>
            </a:ext>
          </a:extLst>
        </xdr:cNvPr>
        <xdr:cNvGrpSpPr/>
      </xdr:nvGrpSpPr>
      <xdr:grpSpPr>
        <a:xfrm>
          <a:off x="1004455" y="1853045"/>
          <a:ext cx="1727818" cy="1380218"/>
          <a:chOff x="1241569" y="1306583"/>
          <a:chExt cx="4244832" cy="4244831"/>
        </a:xfrm>
      </xdr:grpSpPr>
      <xdr:sp macro="" textlink="">
        <xdr:nvSpPr>
          <xdr:cNvPr id="9" name="Prostokąt 8">
            <a:extLst>
              <a:ext uri="{FF2B5EF4-FFF2-40B4-BE49-F238E27FC236}">
                <a16:creationId xmlns:a16="http://schemas.microsoft.com/office/drawing/2014/main" xmlns="" id="{00000000-0008-0000-0800-000009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0" name="Trójkąt równoramienny 9">
            <a:extLst>
              <a:ext uri="{FF2B5EF4-FFF2-40B4-BE49-F238E27FC236}">
                <a16:creationId xmlns:a16="http://schemas.microsoft.com/office/drawing/2014/main" xmlns="" id="{00000000-0008-0000-0800-00000A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1" name="Trójkąt równoramienny 10">
            <a:extLst>
              <a:ext uri="{FF2B5EF4-FFF2-40B4-BE49-F238E27FC236}">
                <a16:creationId xmlns:a16="http://schemas.microsoft.com/office/drawing/2014/main" xmlns="" id="{00000000-0008-0000-0800-00000B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2" name="Trójkąt równoramienny 11">
            <a:extLst>
              <a:ext uri="{FF2B5EF4-FFF2-40B4-BE49-F238E27FC236}">
                <a16:creationId xmlns:a16="http://schemas.microsoft.com/office/drawing/2014/main" xmlns="" id="{00000000-0008-0000-0800-00000C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3" name="Trójkąt równoramienny 12">
            <a:extLst>
              <a:ext uri="{FF2B5EF4-FFF2-40B4-BE49-F238E27FC236}">
                <a16:creationId xmlns:a16="http://schemas.microsoft.com/office/drawing/2014/main" xmlns="" id="{00000000-0008-0000-0800-00000D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14" name="Obraz 13">
            <a:extLst>
              <a:ext uri="{FF2B5EF4-FFF2-40B4-BE49-F238E27FC236}">
                <a16:creationId xmlns:a16="http://schemas.microsoft.com/office/drawing/2014/main" xmlns=""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5" name="Obraz 14">
            <a:extLst>
              <a:ext uri="{FF2B5EF4-FFF2-40B4-BE49-F238E27FC236}">
                <a16:creationId xmlns:a16="http://schemas.microsoft.com/office/drawing/2014/main" xmlns="" id="{00000000-0008-0000-08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6" name="Obraz 15">
            <a:extLst>
              <a:ext uri="{FF2B5EF4-FFF2-40B4-BE49-F238E27FC236}">
                <a16:creationId xmlns:a16="http://schemas.microsoft.com/office/drawing/2014/main" xmlns="" id="{00000000-0008-0000-08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7" name="Obraz 16">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293172</xdr:colOff>
      <xdr:row>6</xdr:row>
      <xdr:rowOff>17318</xdr:rowOff>
    </xdr:from>
    <xdr:to>
      <xdr:col>4</xdr:col>
      <xdr:colOff>419195</xdr:colOff>
      <xdr:row>10</xdr:row>
      <xdr:rowOff>224983</xdr:rowOff>
    </xdr:to>
    <xdr:grpSp>
      <xdr:nvGrpSpPr>
        <xdr:cNvPr id="18" name="Grupa 17">
          <a:extLst>
            <a:ext uri="{FF2B5EF4-FFF2-40B4-BE49-F238E27FC236}">
              <a16:creationId xmlns:a16="http://schemas.microsoft.com/office/drawing/2014/main" xmlns="" id="{00000000-0008-0000-0800-000012000000}"/>
            </a:ext>
          </a:extLst>
        </xdr:cNvPr>
        <xdr:cNvGrpSpPr/>
      </xdr:nvGrpSpPr>
      <xdr:grpSpPr>
        <a:xfrm>
          <a:off x="2890899" y="1870363"/>
          <a:ext cx="1442205" cy="1385302"/>
          <a:chOff x="1241569" y="1306583"/>
          <a:chExt cx="4244832" cy="4244831"/>
        </a:xfrm>
      </xdr:grpSpPr>
      <xdr:sp macro="" textlink="">
        <xdr:nvSpPr>
          <xdr:cNvPr id="19" name="Prostokąt 18">
            <a:extLst>
              <a:ext uri="{FF2B5EF4-FFF2-40B4-BE49-F238E27FC236}">
                <a16:creationId xmlns:a16="http://schemas.microsoft.com/office/drawing/2014/main" xmlns="" id="{00000000-0008-0000-0800-000013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800-000014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1" name="Trójkąt równoramienny 20">
            <a:extLst>
              <a:ext uri="{FF2B5EF4-FFF2-40B4-BE49-F238E27FC236}">
                <a16:creationId xmlns:a16="http://schemas.microsoft.com/office/drawing/2014/main" xmlns="" id="{00000000-0008-0000-0800-000015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2" name="Trójkąt równoramienny 21">
            <a:extLst>
              <a:ext uri="{FF2B5EF4-FFF2-40B4-BE49-F238E27FC236}">
                <a16:creationId xmlns:a16="http://schemas.microsoft.com/office/drawing/2014/main" xmlns="" id="{00000000-0008-0000-0800-000016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3" name="Trójkąt równoramienny 22">
            <a:extLst>
              <a:ext uri="{FF2B5EF4-FFF2-40B4-BE49-F238E27FC236}">
                <a16:creationId xmlns:a16="http://schemas.microsoft.com/office/drawing/2014/main" xmlns="" id="{00000000-0008-0000-0800-000017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4" name="Obraz 23">
            <a:extLst>
              <a:ext uri="{FF2B5EF4-FFF2-40B4-BE49-F238E27FC236}">
                <a16:creationId xmlns:a16="http://schemas.microsoft.com/office/drawing/2014/main" xmlns="" id="{00000000-0008-0000-08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20807" y="3174360"/>
            <a:ext cx="1613577" cy="575023"/>
          </a:xfrm>
          <a:prstGeom prst="rect">
            <a:avLst/>
          </a:prstGeom>
        </xdr:spPr>
      </xdr:pic>
      <xdr:pic>
        <xdr:nvPicPr>
          <xdr:cNvPr id="25" name="Obraz 24">
            <a:extLst>
              <a:ext uri="{FF2B5EF4-FFF2-40B4-BE49-F238E27FC236}">
                <a16:creationId xmlns:a16="http://schemas.microsoft.com/office/drawing/2014/main" xmlns="" id="{00000000-0008-0000-08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659" y="3141486"/>
            <a:ext cx="1613577" cy="575023"/>
          </a:xfrm>
          <a:prstGeom prst="rect">
            <a:avLst/>
          </a:prstGeom>
        </xdr:spPr>
      </xdr:pic>
    </xdr:grpSp>
    <xdr:clientData/>
  </xdr:twoCellAnchor>
  <xdr:twoCellAnchor>
    <xdr:from>
      <xdr:col>4</xdr:col>
      <xdr:colOff>642009</xdr:colOff>
      <xdr:row>6</xdr:row>
      <xdr:rowOff>51954</xdr:rowOff>
    </xdr:from>
    <xdr:to>
      <xdr:col>5</xdr:col>
      <xdr:colOff>768317</xdr:colOff>
      <xdr:row>10</xdr:row>
      <xdr:rowOff>246295</xdr:rowOff>
    </xdr:to>
    <xdr:grpSp>
      <xdr:nvGrpSpPr>
        <xdr:cNvPr id="26" name="Grupa 25">
          <a:extLst>
            <a:ext uri="{FF2B5EF4-FFF2-40B4-BE49-F238E27FC236}">
              <a16:creationId xmlns:a16="http://schemas.microsoft.com/office/drawing/2014/main" xmlns="" id="{00000000-0008-0000-0800-00001A000000}"/>
            </a:ext>
          </a:extLst>
        </xdr:cNvPr>
        <xdr:cNvGrpSpPr/>
      </xdr:nvGrpSpPr>
      <xdr:grpSpPr>
        <a:xfrm>
          <a:off x="4555918" y="1904999"/>
          <a:ext cx="1442490" cy="1371978"/>
          <a:chOff x="3167302" y="3072590"/>
          <a:chExt cx="2543966" cy="2543964"/>
        </a:xfrm>
      </xdr:grpSpPr>
      <xdr:grpSp>
        <xdr:nvGrpSpPr>
          <xdr:cNvPr id="27" name="Grupa 26">
            <a:extLst>
              <a:ext uri="{FF2B5EF4-FFF2-40B4-BE49-F238E27FC236}">
                <a16:creationId xmlns:a16="http://schemas.microsoft.com/office/drawing/2014/main" xmlns="" id="{00000000-0008-0000-0800-00001B000000}"/>
              </a:ext>
            </a:extLst>
          </xdr:cNvPr>
          <xdr:cNvGrpSpPr/>
        </xdr:nvGrpSpPr>
        <xdr:grpSpPr>
          <a:xfrm>
            <a:off x="3167302" y="3072590"/>
            <a:ext cx="2543966" cy="2543964"/>
            <a:chOff x="1241569" y="1306583"/>
            <a:chExt cx="4244832" cy="4244831"/>
          </a:xfrm>
        </xdr:grpSpPr>
        <xdr:sp macro="" textlink="">
          <xdr:nvSpPr>
            <xdr:cNvPr id="29" name="Prostokąt 28">
              <a:extLst>
                <a:ext uri="{FF2B5EF4-FFF2-40B4-BE49-F238E27FC236}">
                  <a16:creationId xmlns:a16="http://schemas.microsoft.com/office/drawing/2014/main" xmlns="" id="{00000000-0008-0000-0800-00001D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800-00001E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1" name="Trójkąt równoramienny 30">
              <a:extLst>
                <a:ext uri="{FF2B5EF4-FFF2-40B4-BE49-F238E27FC236}">
                  <a16:creationId xmlns:a16="http://schemas.microsoft.com/office/drawing/2014/main" xmlns="" id="{00000000-0008-0000-0800-00001F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2" name="Trójkąt równoramienny 31">
              <a:extLst>
                <a:ext uri="{FF2B5EF4-FFF2-40B4-BE49-F238E27FC236}">
                  <a16:creationId xmlns:a16="http://schemas.microsoft.com/office/drawing/2014/main" xmlns="" id="{00000000-0008-0000-0800-000020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3" name="Trójkąt równoramienny 32">
              <a:extLst>
                <a:ext uri="{FF2B5EF4-FFF2-40B4-BE49-F238E27FC236}">
                  <a16:creationId xmlns:a16="http://schemas.microsoft.com/office/drawing/2014/main" xmlns="" id="{00000000-0008-0000-0800-000021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4" name="Obraz 33">
              <a:extLst>
                <a:ext uri="{FF2B5EF4-FFF2-40B4-BE49-F238E27FC236}">
                  <a16:creationId xmlns:a16="http://schemas.microsoft.com/office/drawing/2014/main" xmlns="" id="{00000000-0008-0000-08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35" name="Obraz 34">
              <a:extLst>
                <a:ext uri="{FF2B5EF4-FFF2-40B4-BE49-F238E27FC236}">
                  <a16:creationId xmlns:a16="http://schemas.microsoft.com/office/drawing/2014/main" xmlns="" id="{00000000-0008-0000-0800-00002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28" name="Znak „niedozwolone” 27">
            <a:extLst>
              <a:ext uri="{FF2B5EF4-FFF2-40B4-BE49-F238E27FC236}">
                <a16:creationId xmlns:a16="http://schemas.microsoft.com/office/drawing/2014/main" xmlns="" id="{00000000-0008-0000-0800-00001C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552945</xdr:colOff>
      <xdr:row>6</xdr:row>
      <xdr:rowOff>294409</xdr:rowOff>
    </xdr:from>
    <xdr:to>
      <xdr:col>4</xdr:col>
      <xdr:colOff>106107</xdr:colOff>
      <xdr:row>9</xdr:row>
      <xdr:rowOff>228570</xdr:rowOff>
    </xdr:to>
    <xdr:sp macro="" textlink="">
      <xdr:nvSpPr>
        <xdr:cNvPr id="36" name="Znak „niedozwolone” 35">
          <a:extLst>
            <a:ext uri="{FF2B5EF4-FFF2-40B4-BE49-F238E27FC236}">
              <a16:creationId xmlns:a16="http://schemas.microsoft.com/office/drawing/2014/main" xmlns="" id="{00000000-0008-0000-0800-000024000000}"/>
            </a:ext>
          </a:extLst>
        </xdr:cNvPr>
        <xdr:cNvSpPr/>
      </xdr:nvSpPr>
      <xdr:spPr>
        <a:xfrm>
          <a:off x="3153270" y="2151784"/>
          <a:ext cx="867612" cy="81998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clientData/>
  </xdr:twoCellAnchor>
  <xdr:twoCellAnchor>
    <xdr:from>
      <xdr:col>2</xdr:col>
      <xdr:colOff>244928</xdr:colOff>
      <xdr:row>10</xdr:row>
      <xdr:rowOff>205344</xdr:rowOff>
    </xdr:from>
    <xdr:to>
      <xdr:col>2</xdr:col>
      <xdr:colOff>944932</xdr:colOff>
      <xdr:row>11</xdr:row>
      <xdr:rowOff>275832</xdr:rowOff>
    </xdr:to>
    <xdr:sp macro="" textlink="">
      <xdr:nvSpPr>
        <xdr:cNvPr id="37" name="pole tekstowe 22">
          <a:extLst>
            <a:ext uri="{FF2B5EF4-FFF2-40B4-BE49-F238E27FC236}">
              <a16:creationId xmlns:a16="http://schemas.microsoft.com/office/drawing/2014/main" xmlns="" id="{00000000-0008-0000-0800-000025000000}"/>
            </a:ext>
          </a:extLst>
        </xdr:cNvPr>
        <xdr:cNvSpPr txBox="1"/>
      </xdr:nvSpPr>
      <xdr:spPr>
        <a:xfrm>
          <a:off x="1245053" y="3243819"/>
          <a:ext cx="700004" cy="36576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3</xdr:col>
      <xdr:colOff>557892</xdr:colOff>
      <xdr:row>10</xdr:row>
      <xdr:rowOff>222663</xdr:rowOff>
    </xdr:from>
    <xdr:to>
      <xdr:col>4</xdr:col>
      <xdr:colOff>204106</xdr:colOff>
      <xdr:row>11</xdr:row>
      <xdr:rowOff>292637</xdr:rowOff>
    </xdr:to>
    <xdr:sp macro="" textlink="">
      <xdr:nvSpPr>
        <xdr:cNvPr id="38" name="pole tekstowe 24">
          <a:extLst>
            <a:ext uri="{FF2B5EF4-FFF2-40B4-BE49-F238E27FC236}">
              <a16:creationId xmlns:a16="http://schemas.microsoft.com/office/drawing/2014/main" xmlns="" id="{00000000-0008-0000-0800-000026000000}"/>
            </a:ext>
          </a:extLst>
        </xdr:cNvPr>
        <xdr:cNvSpPr txBox="1"/>
      </xdr:nvSpPr>
      <xdr:spPr>
        <a:xfrm>
          <a:off x="3158217" y="3261138"/>
          <a:ext cx="960664" cy="3652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4</xdr:col>
      <xdr:colOff>1001981</xdr:colOff>
      <xdr:row>10</xdr:row>
      <xdr:rowOff>236270</xdr:rowOff>
    </xdr:from>
    <xdr:to>
      <xdr:col>5</xdr:col>
      <xdr:colOff>530678</xdr:colOff>
      <xdr:row>12</xdr:row>
      <xdr:rowOff>7401</xdr:rowOff>
    </xdr:to>
    <xdr:sp macro="" textlink="">
      <xdr:nvSpPr>
        <xdr:cNvPr id="39" name="pole tekstowe 24">
          <a:extLst>
            <a:ext uri="{FF2B5EF4-FFF2-40B4-BE49-F238E27FC236}">
              <a16:creationId xmlns:a16="http://schemas.microsoft.com/office/drawing/2014/main" xmlns="" id="{00000000-0008-0000-0800-000027000000}"/>
            </a:ext>
          </a:extLst>
        </xdr:cNvPr>
        <xdr:cNvSpPr txBox="1"/>
      </xdr:nvSpPr>
      <xdr:spPr>
        <a:xfrm>
          <a:off x="4916756" y="3274745"/>
          <a:ext cx="843147" cy="36168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128128</xdr:colOff>
      <xdr:row>127</xdr:row>
      <xdr:rowOff>40192</xdr:rowOff>
    </xdr:from>
    <xdr:to>
      <xdr:col>7</xdr:col>
      <xdr:colOff>536864</xdr:colOff>
      <xdr:row>135</xdr:row>
      <xdr:rowOff>68886</xdr:rowOff>
    </xdr:to>
    <xdr:pic>
      <xdr:nvPicPr>
        <xdr:cNvPr id="2" name="Obraz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5643103" y="30463042"/>
          <a:ext cx="2456611" cy="1552694"/>
        </a:xfrm>
        <a:prstGeom prst="rect">
          <a:avLst/>
        </a:prstGeom>
      </xdr:spPr>
    </xdr:pic>
    <xdr:clientData/>
  </xdr:twoCellAnchor>
  <xdr:twoCellAnchor editAs="oneCell">
    <xdr:from>
      <xdr:col>11</xdr:col>
      <xdr:colOff>964505</xdr:colOff>
      <xdr:row>127</xdr:row>
      <xdr:rowOff>144569</xdr:rowOff>
    </xdr:from>
    <xdr:to>
      <xdr:col>14</xdr:col>
      <xdr:colOff>901575</xdr:colOff>
      <xdr:row>135</xdr:row>
      <xdr:rowOff>110014</xdr:rowOff>
    </xdr:to>
    <xdr:pic>
      <xdr:nvPicPr>
        <xdr:cNvPr id="3" name="Obraz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13480355" y="30567419"/>
          <a:ext cx="3051745" cy="1489445"/>
        </a:xfrm>
        <a:prstGeom prst="rect">
          <a:avLst/>
        </a:prstGeom>
      </xdr:spPr>
    </xdr:pic>
    <xdr:clientData/>
  </xdr:twoCellAnchor>
  <xdr:twoCellAnchor editAs="oneCell">
    <xdr:from>
      <xdr:col>5</xdr:col>
      <xdr:colOff>31283</xdr:colOff>
      <xdr:row>139</xdr:row>
      <xdr:rowOff>45508</xdr:rowOff>
    </xdr:from>
    <xdr:to>
      <xdr:col>6</xdr:col>
      <xdr:colOff>439451</xdr:colOff>
      <xdr:row>147</xdr:row>
      <xdr:rowOff>128059</xdr:rowOff>
    </xdr:to>
    <xdr:pic>
      <xdr:nvPicPr>
        <xdr:cNvPr id="4" name="Obraz 3" descr="http://litex.pl/wp-content/uploads/2016/10/podstawa-_0002_podstawa-pdz-studio-litex-200x200.jpg">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6258" y="32801983"/>
          <a:ext cx="1389243" cy="160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31283</xdr:colOff>
      <xdr:row>139</xdr:row>
      <xdr:rowOff>45508</xdr:rowOff>
    </xdr:from>
    <xdr:to>
      <xdr:col>6</xdr:col>
      <xdr:colOff>439452</xdr:colOff>
      <xdr:row>147</xdr:row>
      <xdr:rowOff>137584</xdr:rowOff>
    </xdr:to>
    <xdr:pic>
      <xdr:nvPicPr>
        <xdr:cNvPr id="5" name="Obraz 4" descr="http://litex.pl/wp-content/uploads/2016/10/podstawa-_0002_podstawa-pdz-studio-litex-200x200.jpg">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6258" y="32801983"/>
          <a:ext cx="1389244" cy="1616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0</xdr:rowOff>
    </xdr:from>
    <xdr:to>
      <xdr:col>3</xdr:col>
      <xdr:colOff>134546</xdr:colOff>
      <xdr:row>10</xdr:row>
      <xdr:rowOff>202581</xdr:rowOff>
    </xdr:to>
    <xdr:grpSp>
      <xdr:nvGrpSpPr>
        <xdr:cNvPr id="6" name="Grupa 5">
          <a:extLst>
            <a:ext uri="{FF2B5EF4-FFF2-40B4-BE49-F238E27FC236}">
              <a16:creationId xmlns:a16="http://schemas.microsoft.com/office/drawing/2014/main" xmlns="" id="{00000000-0008-0000-0900-000006000000}"/>
            </a:ext>
          </a:extLst>
        </xdr:cNvPr>
        <xdr:cNvGrpSpPr/>
      </xdr:nvGrpSpPr>
      <xdr:grpSpPr>
        <a:xfrm>
          <a:off x="1143000" y="1853045"/>
          <a:ext cx="1398773" cy="1380218"/>
          <a:chOff x="1241569" y="1306583"/>
          <a:chExt cx="4244832" cy="4244831"/>
        </a:xfrm>
      </xdr:grpSpPr>
      <xdr:sp macro="" textlink="">
        <xdr:nvSpPr>
          <xdr:cNvPr id="7" name="Prostokąt 6">
            <a:extLst>
              <a:ext uri="{FF2B5EF4-FFF2-40B4-BE49-F238E27FC236}">
                <a16:creationId xmlns:a16="http://schemas.microsoft.com/office/drawing/2014/main" xmlns="" id="{00000000-0008-0000-0900-000007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8" name="Trójkąt równoramienny 7">
            <a:extLst>
              <a:ext uri="{FF2B5EF4-FFF2-40B4-BE49-F238E27FC236}">
                <a16:creationId xmlns:a16="http://schemas.microsoft.com/office/drawing/2014/main" xmlns="" id="{00000000-0008-0000-0900-000008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9" name="Trójkąt równoramienny 8">
            <a:extLst>
              <a:ext uri="{FF2B5EF4-FFF2-40B4-BE49-F238E27FC236}">
                <a16:creationId xmlns:a16="http://schemas.microsoft.com/office/drawing/2014/main" xmlns="" id="{00000000-0008-0000-0900-000009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0" name="Trójkąt równoramienny 9">
            <a:extLst>
              <a:ext uri="{FF2B5EF4-FFF2-40B4-BE49-F238E27FC236}">
                <a16:creationId xmlns:a16="http://schemas.microsoft.com/office/drawing/2014/main" xmlns="" id="{00000000-0008-0000-0900-00000A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1" name="Trójkąt równoramienny 10">
            <a:extLst>
              <a:ext uri="{FF2B5EF4-FFF2-40B4-BE49-F238E27FC236}">
                <a16:creationId xmlns:a16="http://schemas.microsoft.com/office/drawing/2014/main" xmlns="" id="{00000000-0008-0000-0900-00000B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12" name="Obraz 11">
            <a:extLst>
              <a:ext uri="{FF2B5EF4-FFF2-40B4-BE49-F238E27FC236}">
                <a16:creationId xmlns:a16="http://schemas.microsoft.com/office/drawing/2014/main" xmlns="" id="{00000000-0008-0000-09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4033469" y="3141489"/>
            <a:ext cx="1613577" cy="575023"/>
          </a:xfrm>
          <a:prstGeom prst="rect">
            <a:avLst/>
          </a:prstGeom>
        </xdr:spPr>
      </xdr:pic>
      <xdr:pic>
        <xdr:nvPicPr>
          <xdr:cNvPr id="13" name="Obraz 12">
            <a:extLst>
              <a:ext uri="{FF2B5EF4-FFF2-40B4-BE49-F238E27FC236}">
                <a16:creationId xmlns:a16="http://schemas.microsoft.com/office/drawing/2014/main" xmlns="" id="{00000000-0008-0000-09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2557195" y="1641229"/>
            <a:ext cx="1613577" cy="575023"/>
          </a:xfrm>
          <a:prstGeom prst="rect">
            <a:avLst/>
          </a:prstGeom>
        </xdr:spPr>
      </xdr:pic>
      <xdr:pic>
        <xdr:nvPicPr>
          <xdr:cNvPr id="14" name="Obraz 13">
            <a:extLst>
              <a:ext uri="{FF2B5EF4-FFF2-40B4-BE49-F238E27FC236}">
                <a16:creationId xmlns:a16="http://schemas.microsoft.com/office/drawing/2014/main" xmlns="" id="{00000000-0008-0000-09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26207" y="3122611"/>
            <a:ext cx="1613577" cy="575023"/>
          </a:xfrm>
          <a:prstGeom prst="rect">
            <a:avLst/>
          </a:prstGeom>
        </xdr:spPr>
      </xdr:pic>
      <xdr:pic>
        <xdr:nvPicPr>
          <xdr:cNvPr id="15" name="Obraz 14">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57195" y="4572350"/>
            <a:ext cx="1613577" cy="575023"/>
          </a:xfrm>
          <a:prstGeom prst="rect">
            <a:avLst/>
          </a:prstGeom>
        </xdr:spPr>
      </xdr:pic>
    </xdr:grpSp>
    <xdr:clientData/>
  </xdr:twoCellAnchor>
  <xdr:twoCellAnchor>
    <xdr:from>
      <xdr:col>3</xdr:col>
      <xdr:colOff>293172</xdr:colOff>
      <xdr:row>6</xdr:row>
      <xdr:rowOff>17318</xdr:rowOff>
    </xdr:from>
    <xdr:to>
      <xdr:col>4</xdr:col>
      <xdr:colOff>259772</xdr:colOff>
      <xdr:row>10</xdr:row>
      <xdr:rowOff>224983</xdr:rowOff>
    </xdr:to>
    <xdr:grpSp>
      <xdr:nvGrpSpPr>
        <xdr:cNvPr id="16" name="Grupa 15">
          <a:extLst>
            <a:ext uri="{FF2B5EF4-FFF2-40B4-BE49-F238E27FC236}">
              <a16:creationId xmlns:a16="http://schemas.microsoft.com/office/drawing/2014/main" xmlns="" id="{00000000-0008-0000-0900-000010000000}"/>
            </a:ext>
          </a:extLst>
        </xdr:cNvPr>
        <xdr:cNvGrpSpPr/>
      </xdr:nvGrpSpPr>
      <xdr:grpSpPr>
        <a:xfrm>
          <a:off x="2700399" y="1870363"/>
          <a:ext cx="1525237" cy="1385302"/>
          <a:chOff x="1241569" y="1306583"/>
          <a:chExt cx="4244832" cy="4244831"/>
        </a:xfrm>
      </xdr:grpSpPr>
      <xdr:sp macro="" textlink="">
        <xdr:nvSpPr>
          <xdr:cNvPr id="17" name="Prostokąt 16">
            <a:extLst>
              <a:ext uri="{FF2B5EF4-FFF2-40B4-BE49-F238E27FC236}">
                <a16:creationId xmlns:a16="http://schemas.microsoft.com/office/drawing/2014/main" xmlns="" id="{00000000-0008-0000-0900-000011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8" name="Trójkąt równoramienny 17">
            <a:extLst>
              <a:ext uri="{FF2B5EF4-FFF2-40B4-BE49-F238E27FC236}">
                <a16:creationId xmlns:a16="http://schemas.microsoft.com/office/drawing/2014/main" xmlns="" id="{00000000-0008-0000-0900-000012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19" name="Trójkąt równoramienny 18">
            <a:extLst>
              <a:ext uri="{FF2B5EF4-FFF2-40B4-BE49-F238E27FC236}">
                <a16:creationId xmlns:a16="http://schemas.microsoft.com/office/drawing/2014/main" xmlns="" id="{00000000-0008-0000-0900-000013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0" name="Trójkąt równoramienny 19">
            <a:extLst>
              <a:ext uri="{FF2B5EF4-FFF2-40B4-BE49-F238E27FC236}">
                <a16:creationId xmlns:a16="http://schemas.microsoft.com/office/drawing/2014/main" xmlns="" id="{00000000-0008-0000-0900-000014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1" name="Trójkąt równoramienny 20">
            <a:extLst>
              <a:ext uri="{FF2B5EF4-FFF2-40B4-BE49-F238E27FC236}">
                <a16:creationId xmlns:a16="http://schemas.microsoft.com/office/drawing/2014/main" xmlns="" id="{00000000-0008-0000-0900-000015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22" name="Obraz 21">
            <a:extLst>
              <a:ext uri="{FF2B5EF4-FFF2-40B4-BE49-F238E27FC236}">
                <a16:creationId xmlns:a16="http://schemas.microsoft.com/office/drawing/2014/main" xmlns="" id="{00000000-0008-0000-09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20807" y="3174360"/>
            <a:ext cx="1613577" cy="575023"/>
          </a:xfrm>
          <a:prstGeom prst="rect">
            <a:avLst/>
          </a:prstGeom>
        </xdr:spPr>
      </xdr:pic>
      <xdr:pic>
        <xdr:nvPicPr>
          <xdr:cNvPr id="23" name="Obraz 22">
            <a:extLst>
              <a:ext uri="{FF2B5EF4-FFF2-40B4-BE49-F238E27FC236}">
                <a16:creationId xmlns:a16="http://schemas.microsoft.com/office/drawing/2014/main" xmlns="" id="{00000000-0008-0000-09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659" y="3141486"/>
            <a:ext cx="1613577" cy="575023"/>
          </a:xfrm>
          <a:prstGeom prst="rect">
            <a:avLst/>
          </a:prstGeom>
        </xdr:spPr>
      </xdr:pic>
    </xdr:grpSp>
    <xdr:clientData/>
  </xdr:twoCellAnchor>
  <xdr:twoCellAnchor>
    <xdr:from>
      <xdr:col>4</xdr:col>
      <xdr:colOff>642009</xdr:colOff>
      <xdr:row>6</xdr:row>
      <xdr:rowOff>51954</xdr:rowOff>
    </xdr:from>
    <xdr:to>
      <xdr:col>5</xdr:col>
      <xdr:colOff>502227</xdr:colOff>
      <xdr:row>10</xdr:row>
      <xdr:rowOff>246295</xdr:rowOff>
    </xdr:to>
    <xdr:grpSp>
      <xdr:nvGrpSpPr>
        <xdr:cNvPr id="24" name="Grupa 23">
          <a:extLst>
            <a:ext uri="{FF2B5EF4-FFF2-40B4-BE49-F238E27FC236}">
              <a16:creationId xmlns:a16="http://schemas.microsoft.com/office/drawing/2014/main" xmlns="" id="{00000000-0008-0000-0900-000018000000}"/>
            </a:ext>
          </a:extLst>
        </xdr:cNvPr>
        <xdr:cNvGrpSpPr/>
      </xdr:nvGrpSpPr>
      <xdr:grpSpPr>
        <a:xfrm>
          <a:off x="4607873" y="1904999"/>
          <a:ext cx="1418854" cy="1371978"/>
          <a:chOff x="3167302" y="3072590"/>
          <a:chExt cx="2543966" cy="2543964"/>
        </a:xfrm>
      </xdr:grpSpPr>
      <xdr:grpSp>
        <xdr:nvGrpSpPr>
          <xdr:cNvPr id="25" name="Grupa 24">
            <a:extLst>
              <a:ext uri="{FF2B5EF4-FFF2-40B4-BE49-F238E27FC236}">
                <a16:creationId xmlns:a16="http://schemas.microsoft.com/office/drawing/2014/main" xmlns="" id="{00000000-0008-0000-0900-000019000000}"/>
              </a:ext>
            </a:extLst>
          </xdr:cNvPr>
          <xdr:cNvGrpSpPr/>
        </xdr:nvGrpSpPr>
        <xdr:grpSpPr>
          <a:xfrm>
            <a:off x="3167302" y="3072590"/>
            <a:ext cx="2543966" cy="2543964"/>
            <a:chOff x="1241569" y="1306583"/>
            <a:chExt cx="4244832" cy="4244831"/>
          </a:xfrm>
        </xdr:grpSpPr>
        <xdr:sp macro="" textlink="">
          <xdr:nvSpPr>
            <xdr:cNvPr id="27" name="Prostokąt 26">
              <a:extLst>
                <a:ext uri="{FF2B5EF4-FFF2-40B4-BE49-F238E27FC236}">
                  <a16:creationId xmlns:a16="http://schemas.microsoft.com/office/drawing/2014/main" xmlns="" id="{00000000-0008-0000-0900-00001B000000}"/>
                </a:ext>
              </a:extLst>
            </xdr:cNvPr>
            <xdr:cNvSpPr/>
          </xdr:nvSpPr>
          <xdr:spPr>
            <a:xfrm>
              <a:off x="1241571" y="1306585"/>
              <a:ext cx="4244829" cy="4244829"/>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8" name="Trójkąt równoramienny 27">
              <a:extLst>
                <a:ext uri="{FF2B5EF4-FFF2-40B4-BE49-F238E27FC236}">
                  <a16:creationId xmlns:a16="http://schemas.microsoft.com/office/drawing/2014/main" xmlns="" id="{00000000-0008-0000-0900-00001C000000}"/>
                </a:ext>
              </a:extLst>
            </xdr:cNvPr>
            <xdr:cNvSpPr/>
          </xdr:nvSpPr>
          <xdr:spPr>
            <a:xfrm>
              <a:off x="1241571" y="3429000"/>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29" name="Trójkąt równoramienny 28">
              <a:extLst>
                <a:ext uri="{FF2B5EF4-FFF2-40B4-BE49-F238E27FC236}">
                  <a16:creationId xmlns:a16="http://schemas.microsoft.com/office/drawing/2014/main" xmlns="" id="{00000000-0008-0000-0900-00001D000000}"/>
                </a:ext>
              </a:extLst>
            </xdr:cNvPr>
            <xdr:cNvSpPr/>
          </xdr:nvSpPr>
          <xdr:spPr>
            <a:xfrm rot="16200000">
              <a:off x="2302779" y="2367791"/>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0" name="Trójkąt równoramienny 29">
              <a:extLst>
                <a:ext uri="{FF2B5EF4-FFF2-40B4-BE49-F238E27FC236}">
                  <a16:creationId xmlns:a16="http://schemas.microsoft.com/office/drawing/2014/main" xmlns="" id="{00000000-0008-0000-0900-00001E000000}"/>
                </a:ext>
              </a:extLst>
            </xdr:cNvPr>
            <xdr:cNvSpPr/>
          </xdr:nvSpPr>
          <xdr:spPr>
            <a:xfrm rot="10800000">
              <a:off x="1241570" y="1306585"/>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sp macro="" textlink="">
          <xdr:nvSpPr>
            <xdr:cNvPr id="31" name="Trójkąt równoramienny 30">
              <a:extLst>
                <a:ext uri="{FF2B5EF4-FFF2-40B4-BE49-F238E27FC236}">
                  <a16:creationId xmlns:a16="http://schemas.microsoft.com/office/drawing/2014/main" xmlns="" id="{00000000-0008-0000-0900-00001F000000}"/>
                </a:ext>
              </a:extLst>
            </xdr:cNvPr>
            <xdr:cNvSpPr/>
          </xdr:nvSpPr>
          <xdr:spPr>
            <a:xfrm rot="5400000">
              <a:off x="180361" y="2367792"/>
              <a:ext cx="4244829" cy="2122414"/>
            </a:xfrm>
            <a:prstGeom prst="triangl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p>
          </xdr:txBody>
        </xdr:sp>
        <xdr:pic>
          <xdr:nvPicPr>
            <xdr:cNvPr id="32" name="Obraz 31">
              <a:extLst>
                <a:ext uri="{FF2B5EF4-FFF2-40B4-BE49-F238E27FC236}">
                  <a16:creationId xmlns:a16="http://schemas.microsoft.com/office/drawing/2014/main" xmlns="" id="{00000000-0008-0000-09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48522">
              <a:off x="1601662" y="2307808"/>
              <a:ext cx="1613577" cy="575023"/>
            </a:xfrm>
            <a:prstGeom prst="rect">
              <a:avLst/>
            </a:prstGeom>
          </xdr:spPr>
        </xdr:pic>
        <xdr:pic>
          <xdr:nvPicPr>
            <xdr:cNvPr id="33" name="Obraz 32">
              <a:extLst>
                <a:ext uri="{FF2B5EF4-FFF2-40B4-BE49-F238E27FC236}">
                  <a16:creationId xmlns:a16="http://schemas.microsoft.com/office/drawing/2014/main" xmlns="" id="{00000000-0008-0000-09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071987">
              <a:off x="3352094" y="4128002"/>
              <a:ext cx="1613577" cy="575023"/>
            </a:xfrm>
            <a:prstGeom prst="rect">
              <a:avLst/>
            </a:prstGeom>
          </xdr:spPr>
        </xdr:pic>
      </xdr:grpSp>
      <xdr:sp macro="" textlink="">
        <xdr:nvSpPr>
          <xdr:cNvPr id="26" name="Znak „niedozwolone” 25">
            <a:extLst>
              <a:ext uri="{FF2B5EF4-FFF2-40B4-BE49-F238E27FC236}">
                <a16:creationId xmlns:a16="http://schemas.microsoft.com/office/drawing/2014/main" xmlns="" id="{00000000-0008-0000-0900-00001A000000}"/>
              </a:ext>
            </a:extLst>
          </xdr:cNvPr>
          <xdr:cNvSpPr/>
        </xdr:nvSpPr>
        <xdr:spPr>
          <a:xfrm>
            <a:off x="3706469" y="3646842"/>
            <a:ext cx="1521206" cy="1521206"/>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grpSp>
    <xdr:clientData/>
  </xdr:twoCellAnchor>
  <xdr:twoCellAnchor>
    <xdr:from>
      <xdr:col>3</xdr:col>
      <xdr:colOff>593767</xdr:colOff>
      <xdr:row>7</xdr:row>
      <xdr:rowOff>8659</xdr:rowOff>
    </xdr:from>
    <xdr:to>
      <xdr:col>3</xdr:col>
      <xdr:colOff>1489365</xdr:colOff>
      <xdr:row>9</xdr:row>
      <xdr:rowOff>242177</xdr:rowOff>
    </xdr:to>
    <xdr:sp macro="" textlink="">
      <xdr:nvSpPr>
        <xdr:cNvPr id="34" name="Znak „niedozwolone” 33">
          <a:extLst>
            <a:ext uri="{FF2B5EF4-FFF2-40B4-BE49-F238E27FC236}">
              <a16:creationId xmlns:a16="http://schemas.microsoft.com/office/drawing/2014/main" xmlns="" id="{00000000-0008-0000-0900-000022000000}"/>
            </a:ext>
          </a:extLst>
        </xdr:cNvPr>
        <xdr:cNvSpPr/>
      </xdr:nvSpPr>
      <xdr:spPr>
        <a:xfrm>
          <a:off x="3003592" y="2161309"/>
          <a:ext cx="895598" cy="824068"/>
        </a:xfrm>
        <a:prstGeom prst="noSmoking">
          <a:avLst/>
        </a:prstGeom>
        <a:solidFill>
          <a:srgbClr val="FF0000">
            <a:alpha val="20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l-PL">
            <a:solidFill>
              <a:schemeClr val="tx1"/>
            </a:solidFill>
          </a:endParaRPr>
        </a:p>
      </xdr:txBody>
    </xdr:sp>
    <xdr:clientData/>
  </xdr:twoCellAnchor>
  <xdr:twoCellAnchor>
    <xdr:from>
      <xdr:col>2</xdr:col>
      <xdr:colOff>244928</xdr:colOff>
      <xdr:row>10</xdr:row>
      <xdr:rowOff>205344</xdr:rowOff>
    </xdr:from>
    <xdr:to>
      <xdr:col>2</xdr:col>
      <xdr:colOff>944932</xdr:colOff>
      <xdr:row>11</xdr:row>
      <xdr:rowOff>280780</xdr:rowOff>
    </xdr:to>
    <xdr:sp macro="" textlink="">
      <xdr:nvSpPr>
        <xdr:cNvPr id="35" name="pole tekstowe 22">
          <a:extLst>
            <a:ext uri="{FF2B5EF4-FFF2-40B4-BE49-F238E27FC236}">
              <a16:creationId xmlns:a16="http://schemas.microsoft.com/office/drawing/2014/main" xmlns="" id="{00000000-0008-0000-0900-000023000000}"/>
            </a:ext>
          </a:extLst>
        </xdr:cNvPr>
        <xdr:cNvSpPr txBox="1"/>
      </xdr:nvSpPr>
      <xdr:spPr>
        <a:xfrm>
          <a:off x="1387928" y="3243819"/>
          <a:ext cx="700004" cy="37071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00B050"/>
              </a:solidFill>
              <a:effectLst>
                <a:outerShdw blurRad="38100" dist="38100" dir="2700000" algn="tl">
                  <a:srgbClr val="000000">
                    <a:alpha val="43137"/>
                  </a:srgbClr>
                </a:outerShdw>
              </a:effectLst>
              <a:latin typeface="Century" panose="02040604050505020304" pitchFamily="18" charset="0"/>
            </a:rPr>
            <a:t>YES</a:t>
          </a:r>
        </a:p>
      </xdr:txBody>
    </xdr:sp>
    <xdr:clientData/>
  </xdr:twoCellAnchor>
  <xdr:twoCellAnchor>
    <xdr:from>
      <xdr:col>3</xdr:col>
      <xdr:colOff>557892</xdr:colOff>
      <xdr:row>10</xdr:row>
      <xdr:rowOff>222663</xdr:rowOff>
    </xdr:from>
    <xdr:to>
      <xdr:col>4</xdr:col>
      <xdr:colOff>204106</xdr:colOff>
      <xdr:row>12</xdr:row>
      <xdr:rowOff>3690</xdr:rowOff>
    </xdr:to>
    <xdr:sp macro="" textlink="">
      <xdr:nvSpPr>
        <xdr:cNvPr id="36" name="pole tekstowe 24">
          <a:extLst>
            <a:ext uri="{FF2B5EF4-FFF2-40B4-BE49-F238E27FC236}">
              <a16:creationId xmlns:a16="http://schemas.microsoft.com/office/drawing/2014/main" xmlns="" id="{00000000-0008-0000-0900-000024000000}"/>
            </a:ext>
          </a:extLst>
        </xdr:cNvPr>
        <xdr:cNvSpPr txBox="1"/>
      </xdr:nvSpPr>
      <xdr:spPr>
        <a:xfrm>
          <a:off x="2967717" y="3261138"/>
          <a:ext cx="1198789" cy="3715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twoCellAnchor>
    <xdr:from>
      <xdr:col>4</xdr:col>
      <xdr:colOff>1001981</xdr:colOff>
      <xdr:row>10</xdr:row>
      <xdr:rowOff>236270</xdr:rowOff>
    </xdr:from>
    <xdr:to>
      <xdr:col>5</xdr:col>
      <xdr:colOff>530678</xdr:colOff>
      <xdr:row>12</xdr:row>
      <xdr:rowOff>17297</xdr:rowOff>
    </xdr:to>
    <xdr:sp macro="" textlink="">
      <xdr:nvSpPr>
        <xdr:cNvPr id="37" name="pole tekstowe 24">
          <a:extLst>
            <a:ext uri="{FF2B5EF4-FFF2-40B4-BE49-F238E27FC236}">
              <a16:creationId xmlns:a16="http://schemas.microsoft.com/office/drawing/2014/main" xmlns="" id="{00000000-0008-0000-0900-000025000000}"/>
            </a:ext>
          </a:extLst>
        </xdr:cNvPr>
        <xdr:cNvSpPr txBox="1"/>
      </xdr:nvSpPr>
      <xdr:spPr>
        <a:xfrm>
          <a:off x="4964381" y="3274745"/>
          <a:ext cx="1081272" cy="3715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pl-PL">
              <a:solidFill>
                <a:srgbClr val="FF0000"/>
              </a:solidFill>
              <a:effectLst>
                <a:outerShdw blurRad="38100" dist="38100" dir="2700000" algn="tl">
                  <a:srgbClr val="000000">
                    <a:alpha val="43137"/>
                  </a:srgbClr>
                </a:outerShdw>
              </a:effectLst>
              <a:latin typeface="Century" panose="02040604050505020304" pitchFamily="18" charset="0"/>
            </a:rPr>
            <a:t>NO</a:t>
          </a:r>
        </a:p>
      </xdr:txBody>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enableFormatConditionsCalculation="0">
    <pageSetUpPr fitToPage="1"/>
  </sheetPr>
  <dimension ref="A2:M15"/>
  <sheetViews>
    <sheetView workbookViewId="0">
      <selection activeCell="B8" sqref="B8"/>
    </sheetView>
  </sheetViews>
  <sheetFormatPr baseColWidth="10" defaultColWidth="8.83203125" defaultRowHeight="14" x14ac:dyDescent="0"/>
  <cols>
    <col min="1" max="1" width="7.5" style="136" customWidth="1"/>
    <col min="2" max="3" width="8.83203125" style="136"/>
    <col min="4" max="4" width="11.5" style="136" customWidth="1"/>
    <col min="5" max="5" width="29.33203125" style="136" customWidth="1"/>
    <col min="6" max="16384" width="8.83203125" style="136"/>
  </cols>
  <sheetData>
    <row r="2" spans="1:13" ht="21">
      <c r="B2" s="121" t="s">
        <v>57</v>
      </c>
      <c r="J2" s="122" t="s">
        <v>269</v>
      </c>
    </row>
    <row r="3" spans="1:13">
      <c r="B3" s="131" t="s">
        <v>268</v>
      </c>
    </row>
    <row r="4" spans="1:13" ht="15" customHeight="1">
      <c r="B4" s="131" t="s">
        <v>199</v>
      </c>
      <c r="C4" s="125"/>
      <c r="D4" s="125"/>
      <c r="E4" s="125"/>
      <c r="F4" s="125"/>
      <c r="G4" s="125"/>
      <c r="H4" s="125"/>
      <c r="I4" s="125"/>
      <c r="J4" s="125"/>
      <c r="K4" s="125"/>
      <c r="L4" s="125"/>
      <c r="M4" s="125"/>
    </row>
    <row r="5" spans="1:13">
      <c r="B5" s="131" t="s">
        <v>58</v>
      </c>
    </row>
    <row r="6" spans="1:13">
      <c r="B6" s="132" t="s">
        <v>200</v>
      </c>
    </row>
    <row r="7" spans="1:13">
      <c r="B7" s="133" t="s">
        <v>270</v>
      </c>
    </row>
    <row r="9" spans="1:13">
      <c r="B9" s="138" t="s">
        <v>59</v>
      </c>
      <c r="F9" s="130" t="s">
        <v>60</v>
      </c>
    </row>
    <row r="10" spans="1:13">
      <c r="A10" s="129" t="s">
        <v>17</v>
      </c>
      <c r="B10" s="136" t="s">
        <v>61</v>
      </c>
      <c r="E10" s="136" t="s">
        <v>225</v>
      </c>
      <c r="F10" s="130">
        <v>1</v>
      </c>
    </row>
    <row r="11" spans="1:13">
      <c r="A11" s="129" t="s">
        <v>18</v>
      </c>
      <c r="B11" s="136" t="s">
        <v>62</v>
      </c>
      <c r="E11" s="136" t="s">
        <v>225</v>
      </c>
      <c r="F11" s="130">
        <v>2</v>
      </c>
    </row>
    <row r="12" spans="1:13">
      <c r="A12" s="129" t="s">
        <v>22</v>
      </c>
      <c r="B12" s="136" t="s">
        <v>63</v>
      </c>
      <c r="E12" s="136" t="s">
        <v>225</v>
      </c>
      <c r="F12" s="130">
        <v>3</v>
      </c>
    </row>
    <row r="13" spans="1:13">
      <c r="A13" s="129" t="s">
        <v>40</v>
      </c>
      <c r="B13" s="136" t="s">
        <v>64</v>
      </c>
      <c r="E13" s="136" t="s">
        <v>225</v>
      </c>
      <c r="F13" s="130">
        <v>4</v>
      </c>
    </row>
    <row r="14" spans="1:13">
      <c r="A14" s="129" t="s">
        <v>41</v>
      </c>
      <c r="B14" s="136" t="s">
        <v>65</v>
      </c>
      <c r="E14" s="136" t="s">
        <v>225</v>
      </c>
      <c r="F14" s="130">
        <v>5</v>
      </c>
    </row>
    <row r="15" spans="1:13">
      <c r="A15" s="129"/>
      <c r="B15" s="136" t="s">
        <v>66</v>
      </c>
      <c r="F15" s="130">
        <v>6</v>
      </c>
    </row>
  </sheetData>
  <sheetProtection algorithmName="SHA-512" hashValue="wNpnTy9xG+0szxAsxM6jPXdjH0Y9u8kktJ5FBnpTAdsdL3diPZY8rRSAoZoX7HfQSC7Lr7sTZdUYTRM1Yb2IbA==" saltValue="VDGt5heXAEshkSvP60p/YQ==" spinCount="100000" sheet="1" objects="1" scenarios="1"/>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enableFormatConditionsCalculation="0">
    <tabColor rgb="FF92D050"/>
  </sheetPr>
  <dimension ref="A1:AU157"/>
  <sheetViews>
    <sheetView zoomScale="55" zoomScaleNormal="55" zoomScalePageLayoutView="55" workbookViewId="0">
      <selection activeCell="R3" sqref="R3"/>
    </sheetView>
  </sheetViews>
  <sheetFormatPr baseColWidth="10" defaultColWidth="9.1640625" defaultRowHeight="14" x14ac:dyDescent="0"/>
  <cols>
    <col min="1" max="1" width="9.1640625" style="1"/>
    <col min="2" max="2" width="8" style="1" customWidth="1"/>
    <col min="3" max="3" width="19" style="1" customWidth="1"/>
    <col min="4" max="5" width="23.33203125" style="1" customWidth="1"/>
    <col min="6" max="6" width="14.6640625" style="1" customWidth="1"/>
    <col min="7" max="7" width="16" style="1" customWidth="1"/>
    <col min="8" max="8" width="14.6640625" style="1" customWidth="1"/>
    <col min="9" max="10" width="22" style="1" customWidth="1"/>
    <col min="11" max="15" width="15.5" style="1" customWidth="1"/>
    <col min="16" max="16" width="27.5" style="1" customWidth="1"/>
    <col min="17" max="17" width="22.5" style="1" customWidth="1"/>
    <col min="18" max="18" width="15.6640625" style="1" customWidth="1"/>
    <col min="19" max="20" width="9.1640625" style="1"/>
    <col min="21" max="21" width="12.6640625" style="1" customWidth="1"/>
    <col min="22" max="22" width="12.5" style="1" customWidth="1"/>
    <col min="23" max="32" width="9.1640625" style="1"/>
    <col min="33" max="33" width="10.5" style="1" customWidth="1"/>
    <col min="34" max="16384" width="9.1640625" style="1"/>
  </cols>
  <sheetData>
    <row r="1" spans="3:23" ht="31" thickBot="1">
      <c r="C1" s="3" t="s">
        <v>57</v>
      </c>
      <c r="M1" s="3" t="s">
        <v>164</v>
      </c>
      <c r="R1" s="386" t="s">
        <v>155</v>
      </c>
      <c r="S1" s="386"/>
      <c r="T1" s="386"/>
      <c r="U1" s="386"/>
      <c r="V1" s="386"/>
      <c r="W1" s="386"/>
    </row>
    <row r="2" spans="3:23" ht="29" thickBot="1">
      <c r="C2" s="3" t="s">
        <v>139</v>
      </c>
      <c r="R2" s="19">
        <v>0</v>
      </c>
      <c r="S2" s="20" t="s">
        <v>156</v>
      </c>
    </row>
    <row r="4" spans="3:23" ht="23">
      <c r="C4" s="4" t="s">
        <v>70</v>
      </c>
    </row>
    <row r="5" spans="3:23" ht="23">
      <c r="C5" s="4" t="s">
        <v>140</v>
      </c>
    </row>
    <row r="6" spans="3:23" ht="23">
      <c r="C6" s="4"/>
    </row>
    <row r="7" spans="3:23" ht="23">
      <c r="C7" s="4"/>
    </row>
    <row r="8" spans="3:23" ht="23">
      <c r="C8" s="4"/>
    </row>
    <row r="9" spans="3:23" ht="23">
      <c r="C9" s="4"/>
    </row>
    <row r="10" spans="3:23" ht="23">
      <c r="C10" s="4"/>
    </row>
    <row r="11" spans="3:23" ht="23">
      <c r="C11" s="4"/>
    </row>
    <row r="12" spans="3:23" ht="23">
      <c r="C12" s="4"/>
    </row>
    <row r="13" spans="3:23" ht="18">
      <c r="C13" s="5" t="s">
        <v>71</v>
      </c>
    </row>
    <row r="14" spans="3:23" ht="35.25" customHeight="1">
      <c r="C14" s="6" t="s">
        <v>72</v>
      </c>
      <c r="D14" s="6" t="s">
        <v>73</v>
      </c>
      <c r="E14" s="6" t="s">
        <v>74</v>
      </c>
      <c r="F14" s="6" t="s">
        <v>75</v>
      </c>
      <c r="G14" s="6" t="s">
        <v>76</v>
      </c>
      <c r="H14" s="6" t="s">
        <v>77</v>
      </c>
      <c r="I14" s="388" t="s">
        <v>78</v>
      </c>
      <c r="J14" s="389"/>
      <c r="K14" s="388" t="s">
        <v>79</v>
      </c>
      <c r="L14" s="389"/>
      <c r="M14" s="6" t="s">
        <v>80</v>
      </c>
    </row>
    <row r="15" spans="3:23" ht="108.75" customHeight="1">
      <c r="C15" s="107" t="s">
        <v>81</v>
      </c>
      <c r="D15" s="107" t="s">
        <v>195</v>
      </c>
      <c r="E15" s="107" t="s">
        <v>192</v>
      </c>
      <c r="F15" s="107" t="s">
        <v>82</v>
      </c>
      <c r="G15" s="108" t="s">
        <v>193</v>
      </c>
      <c r="H15" s="109" t="s">
        <v>48</v>
      </c>
      <c r="I15" s="390" t="s">
        <v>141</v>
      </c>
      <c r="J15" s="391"/>
      <c r="K15" s="497" t="s">
        <v>142</v>
      </c>
      <c r="L15" s="431"/>
      <c r="M15" s="110" t="s">
        <v>85</v>
      </c>
      <c r="S15" s="21"/>
    </row>
    <row r="16" spans="3:23">
      <c r="C16" s="7" t="s">
        <v>86</v>
      </c>
    </row>
    <row r="17" spans="2:29">
      <c r="C17" s="1" t="s">
        <v>87</v>
      </c>
    </row>
    <row r="19" spans="2:29">
      <c r="C19" s="1" t="s">
        <v>171</v>
      </c>
    </row>
    <row r="20" spans="2:29" ht="51" customHeight="1">
      <c r="C20" s="9" t="s">
        <v>89</v>
      </c>
      <c r="D20" s="93" t="s">
        <v>92</v>
      </c>
      <c r="E20" s="374" t="s">
        <v>136</v>
      </c>
      <c r="F20" s="375"/>
      <c r="G20" s="375"/>
      <c r="H20" s="376"/>
      <c r="I20" s="384" t="s">
        <v>93</v>
      </c>
      <c r="J20" s="385"/>
      <c r="K20" s="37"/>
      <c r="M20" s="22"/>
      <c r="N20" s="483"/>
      <c r="O20" s="483"/>
      <c r="P20" s="484"/>
      <c r="Q20" s="483"/>
      <c r="R20" s="483"/>
      <c r="S20" s="483"/>
      <c r="T20" s="483"/>
      <c r="U20" s="483"/>
      <c r="V20" s="483"/>
      <c r="W20" s="483"/>
      <c r="X20" s="483"/>
      <c r="Y20" s="483"/>
      <c r="Z20" s="483"/>
      <c r="AA20" s="483"/>
    </row>
    <row r="21" spans="2:29" ht="45.75" customHeight="1">
      <c r="C21" s="9" t="s">
        <v>90</v>
      </c>
      <c r="D21" s="95" t="s">
        <v>184</v>
      </c>
      <c r="E21" s="374" t="s">
        <v>179</v>
      </c>
      <c r="F21" s="375"/>
      <c r="G21" s="375"/>
      <c r="H21" s="376"/>
      <c r="I21" s="95" t="s">
        <v>94</v>
      </c>
      <c r="J21" s="25" t="s">
        <v>180</v>
      </c>
      <c r="K21" s="37"/>
      <c r="O21" s="22"/>
      <c r="P21" s="101"/>
      <c r="Q21" s="101"/>
      <c r="R21" s="484"/>
      <c r="S21" s="484"/>
      <c r="T21" s="484"/>
      <c r="U21" s="484"/>
      <c r="V21" s="484"/>
      <c r="W21" s="484"/>
      <c r="X21" s="484"/>
      <c r="Y21" s="484"/>
      <c r="Z21" s="484"/>
      <c r="AA21" s="484"/>
      <c r="AB21" s="101"/>
      <c r="AC21" s="101"/>
    </row>
    <row r="22" spans="2:29" ht="15" customHeight="1">
      <c r="C22" s="10" t="s">
        <v>91</v>
      </c>
      <c r="D22" s="95" t="s">
        <v>99</v>
      </c>
      <c r="E22" s="26">
        <v>1</v>
      </c>
      <c r="F22" s="26">
        <v>2</v>
      </c>
      <c r="G22" s="26">
        <v>3</v>
      </c>
      <c r="H22" s="26">
        <v>4</v>
      </c>
      <c r="I22" s="94" t="s">
        <v>95</v>
      </c>
      <c r="J22" s="94" t="s">
        <v>96</v>
      </c>
      <c r="K22" s="37"/>
      <c r="M22" s="27"/>
      <c r="N22" s="482"/>
      <c r="O22" s="482"/>
      <c r="P22" s="102"/>
      <c r="Q22" s="102"/>
      <c r="R22" s="102"/>
      <c r="S22" s="102"/>
      <c r="T22" s="102"/>
      <c r="U22" s="102"/>
      <c r="V22" s="102"/>
      <c r="W22" s="102"/>
      <c r="X22" s="102"/>
      <c r="Y22" s="102"/>
      <c r="Z22" s="102"/>
      <c r="AA22" s="102"/>
    </row>
    <row r="23" spans="2:29" ht="15" customHeight="1">
      <c r="B23" s="493" t="s">
        <v>97</v>
      </c>
      <c r="C23" s="29" t="s">
        <v>0</v>
      </c>
      <c r="D23" s="105">
        <v>988.09241896901915</v>
      </c>
      <c r="E23" s="113" t="s">
        <v>52</v>
      </c>
      <c r="F23" s="113" t="s">
        <v>52</v>
      </c>
      <c r="G23" s="113" t="s">
        <v>52</v>
      </c>
      <c r="H23" s="113" t="s">
        <v>52</v>
      </c>
      <c r="I23" s="105">
        <v>1742.02627769122</v>
      </c>
      <c r="J23" s="105">
        <v>843.38440277832763</v>
      </c>
      <c r="K23" s="37"/>
      <c r="L23" s="32"/>
      <c r="M23" s="33"/>
      <c r="N23" s="34"/>
      <c r="O23" s="34"/>
      <c r="Z23" s="34"/>
      <c r="AA23" s="34"/>
    </row>
    <row r="24" spans="2:29">
      <c r="B24" s="493"/>
      <c r="C24" s="29" t="s">
        <v>1</v>
      </c>
      <c r="D24" s="105">
        <v>936.79785854282534</v>
      </c>
      <c r="E24" s="113" t="s">
        <v>52</v>
      </c>
      <c r="F24" s="113" t="s">
        <v>52</v>
      </c>
      <c r="G24" s="113" t="s">
        <v>52</v>
      </c>
      <c r="H24" s="113" t="s">
        <v>52</v>
      </c>
      <c r="I24" s="105">
        <v>1661.0005282665893</v>
      </c>
      <c r="J24" s="105">
        <v>807.29074709934162</v>
      </c>
      <c r="K24" s="37"/>
      <c r="L24" s="32"/>
      <c r="M24" s="33"/>
      <c r="N24" s="34"/>
      <c r="O24" s="34"/>
      <c r="Z24" s="34"/>
      <c r="AA24" s="34"/>
    </row>
    <row r="25" spans="2:29">
      <c r="B25" s="493"/>
      <c r="C25" s="29" t="s">
        <v>2</v>
      </c>
      <c r="D25" s="105">
        <v>872.27698940794289</v>
      </c>
      <c r="E25" s="113" t="s">
        <v>52</v>
      </c>
      <c r="F25" s="113" t="s">
        <v>52</v>
      </c>
      <c r="G25" s="113" t="s">
        <v>52</v>
      </c>
      <c r="H25" s="113" t="s">
        <v>52</v>
      </c>
      <c r="I25" s="105">
        <v>1551.4789280405646</v>
      </c>
      <c r="J25" s="105">
        <v>746.4076256363835</v>
      </c>
      <c r="K25" s="37"/>
      <c r="L25" s="32"/>
      <c r="M25" s="33"/>
      <c r="N25" s="34"/>
      <c r="O25" s="34"/>
      <c r="Z25" s="34"/>
      <c r="AA25" s="34"/>
    </row>
    <row r="26" spans="2:29">
      <c r="B26" s="493"/>
      <c r="C26" s="29" t="s">
        <v>3</v>
      </c>
      <c r="D26" s="105">
        <v>815.55290086539503</v>
      </c>
      <c r="E26" s="113" t="s">
        <v>52</v>
      </c>
      <c r="F26" s="113" t="s">
        <v>52</v>
      </c>
      <c r="G26" s="113" t="s">
        <v>52</v>
      </c>
      <c r="H26" s="113" t="s">
        <v>52</v>
      </c>
      <c r="I26" s="105">
        <v>1506.4723320042076</v>
      </c>
      <c r="J26" s="105">
        <v>712.95383169932927</v>
      </c>
      <c r="K26" s="37"/>
      <c r="L26" s="32"/>
      <c r="M26" s="33"/>
      <c r="N26" s="34"/>
      <c r="O26" s="34"/>
      <c r="Z26" s="34"/>
      <c r="AA26" s="34"/>
    </row>
    <row r="27" spans="2:29">
      <c r="B27" s="493"/>
      <c r="C27" s="29" t="s">
        <v>4</v>
      </c>
      <c r="D27" s="105">
        <v>766.11099486640148</v>
      </c>
      <c r="E27" s="105">
        <v>649.68012147724812</v>
      </c>
      <c r="F27" s="105">
        <v>677.00853367237005</v>
      </c>
      <c r="G27" s="105">
        <v>704.33694586749209</v>
      </c>
      <c r="H27" s="105">
        <v>731.6653580626139</v>
      </c>
      <c r="I27" s="105">
        <v>1450.8285563162826</v>
      </c>
      <c r="J27" s="105">
        <v>692.58372222220567</v>
      </c>
      <c r="K27" s="37"/>
      <c r="L27" s="32"/>
      <c r="M27" s="33"/>
      <c r="N27" s="34"/>
      <c r="O27" s="34"/>
      <c r="P27" s="34"/>
      <c r="Q27" s="34"/>
      <c r="R27" s="34"/>
      <c r="S27" s="34"/>
      <c r="T27" s="34"/>
      <c r="U27" s="34"/>
      <c r="V27" s="34"/>
      <c r="W27" s="34"/>
      <c r="X27" s="34"/>
      <c r="Y27" s="34"/>
      <c r="Z27" s="34"/>
      <c r="AA27" s="34"/>
    </row>
    <row r="28" spans="2:29">
      <c r="B28" s="493"/>
      <c r="C28" s="29" t="s">
        <v>5</v>
      </c>
      <c r="D28" s="105">
        <v>724.69958973848782</v>
      </c>
      <c r="E28" s="105">
        <v>628.40791687062551</v>
      </c>
      <c r="F28" s="105">
        <v>646.28092906574739</v>
      </c>
      <c r="G28" s="105">
        <v>664.15394126086949</v>
      </c>
      <c r="H28" s="105">
        <v>682.02695345599147</v>
      </c>
      <c r="I28" s="105">
        <v>1357.5787453585508</v>
      </c>
      <c r="J28" s="105">
        <v>645.25437434809771</v>
      </c>
      <c r="K28" s="37"/>
      <c r="L28" s="32"/>
      <c r="M28" s="33"/>
      <c r="N28" s="34"/>
      <c r="O28" s="34"/>
      <c r="P28" s="34"/>
      <c r="Q28" s="34"/>
      <c r="R28" s="34"/>
      <c r="S28" s="34"/>
      <c r="T28" s="34"/>
      <c r="U28" s="34"/>
      <c r="V28" s="34"/>
      <c r="W28" s="34"/>
      <c r="X28" s="34"/>
      <c r="Y28" s="34"/>
      <c r="Z28" s="34"/>
      <c r="AA28" s="34"/>
    </row>
    <row r="29" spans="2:29">
      <c r="B29" s="493"/>
      <c r="C29" s="29" t="s">
        <v>6</v>
      </c>
      <c r="D29" s="105">
        <v>683.28818461057426</v>
      </c>
      <c r="E29" s="105">
        <v>601.21810837991291</v>
      </c>
      <c r="F29" s="105">
        <v>611.59598642869344</v>
      </c>
      <c r="G29" s="105">
        <v>621.97386447747385</v>
      </c>
      <c r="H29" s="105">
        <v>632.35174252625427</v>
      </c>
      <c r="I29" s="105">
        <v>1272.7300737736414</v>
      </c>
      <c r="J29" s="105">
        <v>604.92597595134157</v>
      </c>
      <c r="K29" s="37"/>
      <c r="L29" s="32"/>
      <c r="M29" s="33"/>
      <c r="N29" s="34"/>
      <c r="O29" s="34"/>
      <c r="P29" s="34"/>
      <c r="Q29" s="34"/>
      <c r="R29" s="34"/>
      <c r="S29" s="34"/>
      <c r="T29" s="34"/>
      <c r="U29" s="34"/>
      <c r="V29" s="34"/>
      <c r="W29" s="34"/>
      <c r="X29" s="34"/>
      <c r="Y29" s="34"/>
      <c r="Z29" s="34"/>
      <c r="AA29" s="34"/>
    </row>
    <row r="30" spans="2:29">
      <c r="B30" s="493"/>
      <c r="C30" s="29" t="s">
        <v>7</v>
      </c>
      <c r="D30" s="113" t="s">
        <v>52</v>
      </c>
      <c r="E30" s="105">
        <v>581.81858061173318</v>
      </c>
      <c r="F30" s="105">
        <v>588.55267036783061</v>
      </c>
      <c r="G30" s="105">
        <v>595.28676012392827</v>
      </c>
      <c r="H30" s="105">
        <v>602.02084988002593</v>
      </c>
      <c r="I30" s="113" t="s">
        <v>52</v>
      </c>
      <c r="J30" s="113" t="s">
        <v>52</v>
      </c>
      <c r="K30" s="37"/>
      <c r="L30" s="32"/>
      <c r="M30" s="33"/>
      <c r="P30" s="34"/>
      <c r="Q30" s="34"/>
      <c r="R30" s="34"/>
      <c r="S30" s="34"/>
      <c r="T30" s="34"/>
      <c r="U30" s="34"/>
      <c r="V30" s="34"/>
      <c r="W30" s="34"/>
      <c r="X30" s="34"/>
      <c r="Y30" s="34"/>
    </row>
    <row r="31" spans="2:29">
      <c r="B31" s="493"/>
      <c r="C31" s="29" t="s">
        <v>8</v>
      </c>
      <c r="D31" s="113" t="s">
        <v>52</v>
      </c>
      <c r="E31" s="105">
        <v>556.29389139848786</v>
      </c>
      <c r="F31" s="105">
        <v>561.1369011545853</v>
      </c>
      <c r="G31" s="105">
        <v>565.97991091068297</v>
      </c>
      <c r="H31" s="105">
        <v>570.82292066678053</v>
      </c>
      <c r="I31" s="113" t="s">
        <v>52</v>
      </c>
      <c r="J31" s="113" t="s">
        <v>52</v>
      </c>
      <c r="K31" s="37"/>
      <c r="L31" s="32"/>
      <c r="M31" s="33"/>
      <c r="P31" s="34"/>
      <c r="Q31" s="34"/>
      <c r="R31" s="34"/>
      <c r="S31" s="34"/>
      <c r="T31" s="34"/>
      <c r="U31" s="34"/>
      <c r="V31" s="34"/>
      <c r="W31" s="34"/>
      <c r="X31" s="34"/>
      <c r="Y31" s="34"/>
    </row>
    <row r="32" spans="2:29">
      <c r="B32" s="493"/>
      <c r="C32" s="29" t="s">
        <v>9</v>
      </c>
      <c r="D32" s="113" t="s">
        <v>52</v>
      </c>
      <c r="E32" s="105">
        <v>534.8695707126534</v>
      </c>
      <c r="F32" s="105">
        <v>537.98293412728742</v>
      </c>
      <c r="G32" s="105">
        <v>541.09629754192156</v>
      </c>
      <c r="H32" s="105">
        <v>544.20966095655569</v>
      </c>
      <c r="I32" s="113" t="s">
        <v>52</v>
      </c>
      <c r="J32" s="113" t="s">
        <v>52</v>
      </c>
      <c r="K32" s="37"/>
      <c r="L32" s="32"/>
      <c r="M32" s="33"/>
      <c r="P32" s="34"/>
      <c r="Q32" s="34"/>
      <c r="R32" s="34"/>
      <c r="S32" s="34"/>
      <c r="T32" s="34"/>
      <c r="U32" s="34"/>
      <c r="V32" s="34"/>
      <c r="W32" s="34"/>
      <c r="X32" s="34"/>
      <c r="Y32" s="34"/>
    </row>
    <row r="33" spans="2:30">
      <c r="B33" s="493"/>
      <c r="C33" s="29" t="s">
        <v>14</v>
      </c>
      <c r="D33" s="113" t="s">
        <v>52</v>
      </c>
      <c r="E33" s="105">
        <v>514.31007319755065</v>
      </c>
      <c r="F33" s="105">
        <v>516.55861344145308</v>
      </c>
      <c r="G33" s="105">
        <v>518.8071536853555</v>
      </c>
      <c r="H33" s="105">
        <v>521.05569392925781</v>
      </c>
      <c r="I33" s="113" t="s">
        <v>52</v>
      </c>
      <c r="J33" s="113" t="s">
        <v>52</v>
      </c>
      <c r="K33" s="37"/>
      <c r="L33" s="32"/>
      <c r="M33" s="33"/>
      <c r="P33" s="34"/>
      <c r="Q33" s="34"/>
      <c r="R33" s="34"/>
      <c r="S33" s="34"/>
      <c r="T33" s="34"/>
      <c r="U33" s="34"/>
      <c r="V33" s="34"/>
      <c r="W33" s="34"/>
      <c r="X33" s="34"/>
      <c r="Y33" s="34"/>
    </row>
    <row r="34" spans="2:30">
      <c r="B34" s="493"/>
      <c r="C34" s="29" t="s">
        <v>55</v>
      </c>
      <c r="D34" s="113" t="s">
        <v>52</v>
      </c>
      <c r="E34" s="105">
        <v>493.80823056049655</v>
      </c>
      <c r="F34" s="105">
        <v>495.24960251171615</v>
      </c>
      <c r="G34" s="105">
        <v>496.69097446293557</v>
      </c>
      <c r="H34" s="105">
        <v>498.13234641415505</v>
      </c>
      <c r="I34" s="113" t="s">
        <v>52</v>
      </c>
      <c r="J34" s="113" t="s">
        <v>52</v>
      </c>
      <c r="K34" s="37"/>
      <c r="L34" s="32"/>
      <c r="M34" s="33"/>
      <c r="P34" s="34"/>
      <c r="Q34" s="34"/>
      <c r="R34" s="34"/>
      <c r="S34" s="34"/>
      <c r="T34" s="34"/>
      <c r="U34" s="34"/>
      <c r="V34" s="34"/>
      <c r="W34" s="34"/>
      <c r="X34" s="34"/>
      <c r="Y34" s="34"/>
    </row>
    <row r="35" spans="2:30">
      <c r="C35" s="103"/>
    </row>
    <row r="36" spans="2:30">
      <c r="C36" s="1" t="s">
        <v>172</v>
      </c>
    </row>
    <row r="37" spans="2:30" ht="48" customHeight="1">
      <c r="C37" s="9" t="s">
        <v>89</v>
      </c>
      <c r="D37" s="93" t="s">
        <v>92</v>
      </c>
      <c r="E37" s="374" t="s">
        <v>136</v>
      </c>
      <c r="F37" s="375"/>
      <c r="G37" s="375"/>
      <c r="H37" s="376"/>
      <c r="I37" s="384" t="s">
        <v>93</v>
      </c>
      <c r="J37" s="385"/>
      <c r="K37" s="37"/>
      <c r="M37" s="22"/>
      <c r="N37" s="483"/>
      <c r="O37" s="483"/>
      <c r="P37" s="484"/>
      <c r="Q37" s="483"/>
      <c r="R37" s="483"/>
      <c r="S37" s="483"/>
      <c r="T37" s="483"/>
      <c r="U37" s="483"/>
      <c r="V37" s="483"/>
      <c r="W37" s="483"/>
      <c r="X37" s="483"/>
      <c r="Y37" s="483"/>
      <c r="Z37" s="483"/>
      <c r="AA37" s="483"/>
    </row>
    <row r="38" spans="2:30" ht="47.25" customHeight="1">
      <c r="C38" s="9" t="s">
        <v>90</v>
      </c>
      <c r="D38" s="95" t="s">
        <v>184</v>
      </c>
      <c r="E38" s="374" t="s">
        <v>179</v>
      </c>
      <c r="F38" s="375"/>
      <c r="G38" s="375"/>
      <c r="H38" s="376"/>
      <c r="I38" s="95" t="s">
        <v>94</v>
      </c>
      <c r="J38" s="25" t="s">
        <v>180</v>
      </c>
      <c r="K38" s="37"/>
      <c r="P38" s="22"/>
      <c r="Q38" s="101"/>
      <c r="R38" s="101"/>
      <c r="S38" s="484"/>
      <c r="T38" s="484"/>
      <c r="U38" s="484"/>
      <c r="V38" s="484"/>
      <c r="W38" s="484"/>
      <c r="X38" s="484"/>
      <c r="Y38" s="484"/>
      <c r="Z38" s="484"/>
      <c r="AA38" s="484"/>
      <c r="AB38" s="484"/>
      <c r="AC38" s="101"/>
      <c r="AD38" s="101"/>
    </row>
    <row r="39" spans="2:30" ht="15" customHeight="1">
      <c r="C39" s="10" t="s">
        <v>91</v>
      </c>
      <c r="D39" s="95" t="s">
        <v>99</v>
      </c>
      <c r="E39" s="26">
        <v>1</v>
      </c>
      <c r="F39" s="26">
        <v>2</v>
      </c>
      <c r="G39" s="26">
        <v>3</v>
      </c>
      <c r="H39" s="26">
        <v>4</v>
      </c>
      <c r="I39" s="94" t="s">
        <v>95</v>
      </c>
      <c r="J39" s="94" t="s">
        <v>96</v>
      </c>
      <c r="K39" s="37"/>
      <c r="M39" s="27"/>
      <c r="N39" s="482"/>
      <c r="O39" s="482"/>
      <c r="P39" s="102"/>
      <c r="Q39" s="102"/>
      <c r="R39" s="102"/>
      <c r="S39" s="102"/>
      <c r="T39" s="102"/>
      <c r="U39" s="102"/>
      <c r="V39" s="102"/>
      <c r="W39" s="102"/>
      <c r="X39" s="102"/>
      <c r="Y39" s="102"/>
      <c r="Z39" s="102"/>
      <c r="AA39" s="102"/>
    </row>
    <row r="40" spans="2:30" ht="15" customHeight="1">
      <c r="B40" s="493" t="s">
        <v>97</v>
      </c>
      <c r="C40" s="29" t="s">
        <v>0</v>
      </c>
      <c r="D40" s="105">
        <v>1067.58</v>
      </c>
      <c r="E40" s="113" t="s">
        <v>52</v>
      </c>
      <c r="F40" s="113" t="s">
        <v>52</v>
      </c>
      <c r="G40" s="113" t="s">
        <v>52</v>
      </c>
      <c r="H40" s="113" t="s">
        <v>52</v>
      </c>
      <c r="I40" s="105">
        <v>1889.0956351825091</v>
      </c>
      <c r="J40" s="105">
        <v>984.75185755881557</v>
      </c>
      <c r="K40" s="38"/>
      <c r="L40" s="32"/>
      <c r="M40" s="33"/>
      <c r="N40" s="34"/>
      <c r="O40" s="34"/>
      <c r="Z40" s="34"/>
      <c r="AA40" s="34"/>
    </row>
    <row r="41" spans="2:30" ht="14.25" customHeight="1">
      <c r="B41" s="493"/>
      <c r="C41" s="29" t="s">
        <v>1</v>
      </c>
      <c r="D41" s="105">
        <v>1009.5888822029515</v>
      </c>
      <c r="E41" s="113" t="s">
        <v>52</v>
      </c>
      <c r="F41" s="113" t="s">
        <v>52</v>
      </c>
      <c r="G41" s="113" t="s">
        <v>52</v>
      </c>
      <c r="H41" s="113" t="s">
        <v>52</v>
      </c>
      <c r="I41" s="105">
        <v>1800.7164178833143</v>
      </c>
      <c r="J41" s="105">
        <v>941.58982914080514</v>
      </c>
      <c r="K41" s="38"/>
      <c r="L41" s="32"/>
      <c r="M41" s="33"/>
      <c r="N41" s="34"/>
      <c r="O41" s="34"/>
      <c r="Z41" s="34"/>
      <c r="AA41" s="34"/>
    </row>
    <row r="42" spans="2:30">
      <c r="B42" s="493"/>
      <c r="C42" s="29" t="s">
        <v>2</v>
      </c>
      <c r="D42" s="105">
        <v>941.68238406062176</v>
      </c>
      <c r="E42" s="113" t="s">
        <v>52</v>
      </c>
      <c r="F42" s="113" t="s">
        <v>52</v>
      </c>
      <c r="G42" s="113" t="s">
        <v>52</v>
      </c>
      <c r="H42" s="113" t="s">
        <v>52</v>
      </c>
      <c r="I42" s="105">
        <v>1683.8413497827255</v>
      </c>
      <c r="J42" s="105">
        <v>873.6383349388226</v>
      </c>
      <c r="K42" s="38"/>
      <c r="L42" s="32"/>
      <c r="M42" s="33"/>
      <c r="N42" s="34"/>
      <c r="O42" s="34"/>
      <c r="Z42" s="34"/>
      <c r="AA42" s="34"/>
    </row>
    <row r="43" spans="2:30">
      <c r="B43" s="493"/>
      <c r="C43" s="29" t="s">
        <v>3</v>
      </c>
      <c r="D43" s="105">
        <v>881.57266651062605</v>
      </c>
      <c r="E43" s="113" t="s">
        <v>52</v>
      </c>
      <c r="F43" s="113" t="s">
        <v>52</v>
      </c>
      <c r="G43" s="113" t="s">
        <v>52</v>
      </c>
      <c r="H43" s="113" t="s">
        <v>52</v>
      </c>
      <c r="I43" s="105">
        <v>1635.1580198090862</v>
      </c>
      <c r="J43" s="105">
        <v>836.65035463225615</v>
      </c>
      <c r="K43" s="38"/>
      <c r="L43" s="32"/>
      <c r="M43" s="33"/>
      <c r="N43" s="34"/>
      <c r="O43" s="34"/>
      <c r="Z43" s="34"/>
      <c r="AA43" s="34"/>
    </row>
    <row r="44" spans="2:30">
      <c r="B44" s="493"/>
      <c r="C44" s="29" t="s">
        <v>4</v>
      </c>
      <c r="D44" s="105">
        <v>828.74513150418443</v>
      </c>
      <c r="E44" s="105">
        <v>685.93399309529696</v>
      </c>
      <c r="F44" s="105">
        <v>719.41129803432136</v>
      </c>
      <c r="G44" s="105">
        <v>752.88860297334566</v>
      </c>
      <c r="H44" s="105">
        <v>786.36590791237006</v>
      </c>
      <c r="I44" s="105">
        <v>1575.8375101838785</v>
      </c>
      <c r="J44" s="105">
        <v>812.74605878562045</v>
      </c>
      <c r="K44" s="38"/>
      <c r="L44" s="32"/>
      <c r="M44" s="33"/>
      <c r="N44" s="34"/>
      <c r="O44" s="34"/>
      <c r="P44" s="34"/>
      <c r="Q44" s="34"/>
      <c r="R44" s="34"/>
      <c r="S44" s="34"/>
      <c r="T44" s="34"/>
      <c r="U44" s="34"/>
      <c r="V44" s="34"/>
      <c r="W44" s="34"/>
      <c r="X44" s="34"/>
      <c r="Y44" s="34"/>
      <c r="Z44" s="34"/>
      <c r="AA44" s="34"/>
    </row>
    <row r="45" spans="2:30">
      <c r="B45" s="493"/>
      <c r="C45" s="29" t="s">
        <v>5</v>
      </c>
      <c r="D45" s="105">
        <v>783.94809736882348</v>
      </c>
      <c r="E45" s="105">
        <v>661.96270996574754</v>
      </c>
      <c r="F45" s="105">
        <v>683.85714990477186</v>
      </c>
      <c r="G45" s="105">
        <v>705.75158984379641</v>
      </c>
      <c r="H45" s="105">
        <v>727.64602978282062</v>
      </c>
      <c r="I45" s="105">
        <v>1475.2342313515824</v>
      </c>
      <c r="J45" s="105">
        <v>758.34833817248784</v>
      </c>
      <c r="K45" s="38"/>
      <c r="L45" s="32"/>
      <c r="M45" s="33"/>
      <c r="N45" s="34"/>
      <c r="O45" s="34"/>
      <c r="P45" s="34"/>
      <c r="Q45" s="34"/>
      <c r="R45" s="34"/>
      <c r="S45" s="34"/>
      <c r="T45" s="34"/>
      <c r="U45" s="34"/>
      <c r="V45" s="34"/>
      <c r="W45" s="34"/>
      <c r="X45" s="34"/>
      <c r="Y45" s="34"/>
      <c r="Z45" s="34"/>
      <c r="AA45" s="34"/>
    </row>
    <row r="46" spans="2:30">
      <c r="B46" s="493"/>
      <c r="C46" s="29" t="s">
        <v>6</v>
      </c>
      <c r="D46" s="105">
        <v>739.15106323346208</v>
      </c>
      <c r="E46" s="105">
        <v>632.13380708723002</v>
      </c>
      <c r="F46" s="105">
        <v>644.84670769698607</v>
      </c>
      <c r="G46" s="105">
        <v>657.55960830674223</v>
      </c>
      <c r="H46" s="105">
        <v>670.27250891649828</v>
      </c>
      <c r="I46" s="105">
        <v>1383.0320918921084</v>
      </c>
      <c r="J46" s="105">
        <v>710.95156703670739</v>
      </c>
      <c r="K46" s="38"/>
      <c r="L46" s="32"/>
      <c r="M46" s="33"/>
      <c r="N46" s="34"/>
      <c r="O46" s="34"/>
      <c r="P46" s="34"/>
      <c r="Q46" s="34"/>
      <c r="R46" s="34"/>
      <c r="S46" s="34"/>
      <c r="T46" s="34"/>
      <c r="U46" s="34"/>
      <c r="V46" s="34"/>
      <c r="W46" s="34"/>
      <c r="X46" s="34"/>
      <c r="Y46" s="34"/>
      <c r="Z46" s="34"/>
      <c r="AA46" s="34"/>
    </row>
    <row r="47" spans="2:30">
      <c r="B47" s="493"/>
      <c r="C47" s="29" t="s">
        <v>7</v>
      </c>
      <c r="D47" s="113" t="s">
        <v>52</v>
      </c>
      <c r="E47" s="105">
        <v>611.15227558929416</v>
      </c>
      <c r="F47" s="105">
        <v>619.40153554051369</v>
      </c>
      <c r="G47" s="105">
        <v>627.65079549173311</v>
      </c>
      <c r="H47" s="105">
        <v>635.90005544295275</v>
      </c>
      <c r="I47" s="113" t="s">
        <v>52</v>
      </c>
      <c r="J47" s="113" t="s">
        <v>52</v>
      </c>
      <c r="K47" s="37"/>
      <c r="L47" s="32"/>
      <c r="M47" s="33"/>
      <c r="P47" s="34"/>
      <c r="Q47" s="34"/>
      <c r="R47" s="34"/>
      <c r="S47" s="34"/>
      <c r="T47" s="34"/>
      <c r="U47" s="34"/>
      <c r="V47" s="34"/>
      <c r="W47" s="34"/>
      <c r="X47" s="34"/>
      <c r="Y47" s="34"/>
    </row>
    <row r="48" spans="2:30">
      <c r="B48" s="493"/>
      <c r="C48" s="29" t="s">
        <v>8</v>
      </c>
      <c r="D48" s="113" t="s">
        <v>52</v>
      </c>
      <c r="E48" s="105">
        <v>584.05886633019531</v>
      </c>
      <c r="F48" s="105">
        <v>589.99155328141467</v>
      </c>
      <c r="G48" s="105">
        <v>595.92424023263425</v>
      </c>
      <c r="H48" s="105">
        <v>601.85692718385371</v>
      </c>
      <c r="I48" s="113" t="s">
        <v>52</v>
      </c>
      <c r="J48" s="113" t="s">
        <v>52</v>
      </c>
      <c r="K48" s="37"/>
      <c r="L48" s="32"/>
      <c r="M48" s="33"/>
      <c r="P48" s="34"/>
      <c r="Q48" s="34"/>
      <c r="R48" s="34"/>
      <c r="S48" s="34"/>
      <c r="T48" s="34"/>
      <c r="U48" s="34"/>
      <c r="V48" s="34"/>
      <c r="W48" s="34"/>
      <c r="X48" s="34"/>
      <c r="Y48" s="34"/>
    </row>
    <row r="49" spans="2:47">
      <c r="B49" s="493"/>
      <c r="C49" s="29" t="s">
        <v>9</v>
      </c>
      <c r="D49" s="113" t="s">
        <v>52</v>
      </c>
      <c r="E49" s="105">
        <v>561.29268601265346</v>
      </c>
      <c r="F49" s="105">
        <v>565.1065561955802</v>
      </c>
      <c r="G49" s="105">
        <v>568.92042637850705</v>
      </c>
      <c r="H49" s="105">
        <v>572.73429656143378</v>
      </c>
      <c r="I49" s="113" t="s">
        <v>52</v>
      </c>
      <c r="J49" s="113" t="s">
        <v>52</v>
      </c>
      <c r="K49" s="37"/>
      <c r="L49" s="32"/>
      <c r="M49" s="33"/>
      <c r="P49" s="34"/>
      <c r="Q49" s="34"/>
      <c r="R49" s="34"/>
      <c r="S49" s="34"/>
      <c r="T49" s="34"/>
      <c r="U49" s="34"/>
      <c r="V49" s="34"/>
      <c r="W49" s="34"/>
      <c r="X49" s="34"/>
      <c r="Y49" s="34"/>
    </row>
    <row r="50" spans="2:47">
      <c r="B50" s="493"/>
      <c r="C50" s="29" t="s">
        <v>14</v>
      </c>
      <c r="D50" s="113" t="s">
        <v>52</v>
      </c>
      <c r="E50" s="105">
        <v>539.5859140792578</v>
      </c>
      <c r="F50" s="105">
        <v>542.34037587803834</v>
      </c>
      <c r="G50" s="105">
        <v>545.09483767681888</v>
      </c>
      <c r="H50" s="105">
        <v>547.84929947559931</v>
      </c>
      <c r="I50" s="113" t="s">
        <v>52</v>
      </c>
      <c r="J50" s="113" t="s">
        <v>52</v>
      </c>
      <c r="K50" s="37"/>
      <c r="L50" s="32"/>
      <c r="M50" s="33"/>
      <c r="P50" s="34"/>
      <c r="Q50" s="34"/>
      <c r="R50" s="34"/>
      <c r="S50" s="34"/>
      <c r="T50" s="34"/>
      <c r="U50" s="34"/>
      <c r="V50" s="34"/>
      <c r="W50" s="34"/>
      <c r="X50" s="34"/>
      <c r="Y50" s="34"/>
    </row>
    <row r="51" spans="2:47">
      <c r="B51" s="493"/>
      <c r="C51" s="29" t="s">
        <v>55</v>
      </c>
      <c r="D51" s="113" t="s">
        <v>52</v>
      </c>
      <c r="E51" s="105">
        <v>517.94976937147226</v>
      </c>
      <c r="F51" s="105">
        <v>519.71545001171603</v>
      </c>
      <c r="G51" s="105">
        <v>521.48113065196003</v>
      </c>
      <c r="H51" s="105">
        <v>523.24681129220392</v>
      </c>
      <c r="I51" s="113" t="s">
        <v>52</v>
      </c>
      <c r="J51" s="113" t="s">
        <v>52</v>
      </c>
      <c r="K51" s="37"/>
      <c r="L51" s="32"/>
      <c r="M51" s="33"/>
      <c r="P51" s="34"/>
      <c r="Q51" s="34"/>
      <c r="R51" s="34"/>
      <c r="S51" s="34"/>
      <c r="T51" s="34"/>
      <c r="U51" s="34"/>
      <c r="V51" s="34"/>
      <c r="W51" s="34"/>
      <c r="X51" s="34"/>
      <c r="Y51" s="34"/>
    </row>
    <row r="52" spans="2:47">
      <c r="C52" s="36" t="s">
        <v>13</v>
      </c>
    </row>
    <row r="53" spans="2:47">
      <c r="C53" s="36" t="s">
        <v>196</v>
      </c>
    </row>
    <row r="54" spans="2:47">
      <c r="C54" s="8" t="s">
        <v>174</v>
      </c>
    </row>
    <row r="55" spans="2:47" ht="16.5" customHeight="1">
      <c r="C55" s="377" t="s">
        <v>175</v>
      </c>
      <c r="D55" s="377"/>
      <c r="E55" s="377"/>
      <c r="F55" s="377"/>
      <c r="G55" s="377"/>
      <c r="H55" s="377"/>
      <c r="I55" s="377"/>
      <c r="J55" s="377"/>
      <c r="K55" s="377"/>
    </row>
    <row r="57" spans="2:47">
      <c r="C57" s="103"/>
    </row>
    <row r="58" spans="2:47" ht="19" thickBot="1">
      <c r="C58" s="96" t="s">
        <v>100</v>
      </c>
      <c r="D58" s="425" t="s">
        <v>176</v>
      </c>
      <c r="E58" s="426"/>
      <c r="F58" s="426"/>
      <c r="G58" s="426"/>
      <c r="H58" s="426"/>
      <c r="I58" s="426"/>
      <c r="J58" s="426"/>
      <c r="K58" s="426"/>
      <c r="L58" s="426"/>
      <c r="M58" s="426"/>
      <c r="N58" s="426"/>
      <c r="O58" s="427"/>
      <c r="T58" s="40"/>
      <c r="U58" s="481"/>
      <c r="V58" s="481"/>
      <c r="W58" s="481"/>
      <c r="X58" s="481"/>
      <c r="Y58" s="481"/>
      <c r="Z58" s="481"/>
      <c r="AA58" s="481"/>
      <c r="AB58" s="481"/>
      <c r="AC58" s="481"/>
      <c r="AD58" s="481"/>
      <c r="AE58" s="481"/>
      <c r="AF58" s="481"/>
      <c r="AI58" s="40"/>
      <c r="AJ58" s="481"/>
      <c r="AK58" s="481"/>
      <c r="AL58" s="481"/>
      <c r="AM58" s="481"/>
      <c r="AN58" s="481"/>
      <c r="AO58" s="481"/>
      <c r="AP58" s="481"/>
      <c r="AQ58" s="481"/>
      <c r="AR58" s="481"/>
      <c r="AS58" s="481"/>
      <c r="AT58" s="481"/>
      <c r="AU58" s="481"/>
    </row>
    <row r="59" spans="2:47">
      <c r="C59" s="18" t="s">
        <v>132</v>
      </c>
      <c r="D59" s="428" t="s">
        <v>101</v>
      </c>
      <c r="E59" s="429"/>
      <c r="F59" s="429"/>
      <c r="G59" s="430"/>
      <c r="H59" s="428" t="s">
        <v>25</v>
      </c>
      <c r="I59" s="429"/>
      <c r="J59" s="429"/>
      <c r="K59" s="430"/>
      <c r="L59" s="428" t="s">
        <v>102</v>
      </c>
      <c r="M59" s="429"/>
      <c r="N59" s="429"/>
      <c r="O59" s="430"/>
      <c r="T59" s="100"/>
      <c r="U59" s="481"/>
      <c r="V59" s="481"/>
      <c r="W59" s="481"/>
      <c r="X59" s="481"/>
      <c r="Y59" s="481"/>
      <c r="Z59" s="481"/>
      <c r="AA59" s="481"/>
      <c r="AB59" s="481"/>
      <c r="AC59" s="481"/>
      <c r="AD59" s="481"/>
      <c r="AE59" s="481"/>
      <c r="AF59" s="481"/>
      <c r="AI59" s="100"/>
      <c r="AJ59" s="481"/>
      <c r="AK59" s="481"/>
      <c r="AL59" s="481"/>
      <c r="AM59" s="481"/>
      <c r="AN59" s="481"/>
      <c r="AO59" s="481"/>
      <c r="AP59" s="481"/>
      <c r="AQ59" s="481"/>
      <c r="AR59" s="481"/>
      <c r="AS59" s="481"/>
      <c r="AT59" s="481"/>
      <c r="AU59" s="481"/>
    </row>
    <row r="60" spans="2:47">
      <c r="C60" s="18" t="s">
        <v>91</v>
      </c>
      <c r="D60" s="42">
        <v>1</v>
      </c>
      <c r="E60" s="26">
        <v>2</v>
      </c>
      <c r="F60" s="26">
        <v>3</v>
      </c>
      <c r="G60" s="43">
        <v>4</v>
      </c>
      <c r="H60" s="42">
        <v>1</v>
      </c>
      <c r="I60" s="26">
        <v>2</v>
      </c>
      <c r="J60" s="26">
        <v>3</v>
      </c>
      <c r="K60" s="43">
        <v>4</v>
      </c>
      <c r="L60" s="42">
        <v>1</v>
      </c>
      <c r="M60" s="26">
        <v>2</v>
      </c>
      <c r="N60" s="26">
        <v>3</v>
      </c>
      <c r="O60" s="43">
        <v>4</v>
      </c>
      <c r="T60" s="100"/>
      <c r="U60" s="102"/>
      <c r="V60" s="102"/>
      <c r="W60" s="102"/>
      <c r="X60" s="102"/>
      <c r="Y60" s="102"/>
      <c r="Z60" s="102"/>
      <c r="AA60" s="102"/>
      <c r="AB60" s="102"/>
      <c r="AC60" s="102"/>
      <c r="AD60" s="102"/>
      <c r="AE60" s="102"/>
      <c r="AF60" s="102"/>
      <c r="AI60" s="100"/>
      <c r="AJ60" s="102"/>
      <c r="AK60" s="102"/>
      <c r="AL60" s="102"/>
      <c r="AM60" s="102"/>
      <c r="AN60" s="102"/>
      <c r="AO60" s="102"/>
      <c r="AP60" s="102"/>
      <c r="AQ60" s="102"/>
      <c r="AR60" s="102"/>
      <c r="AS60" s="102"/>
      <c r="AT60" s="102"/>
      <c r="AU60" s="102"/>
    </row>
    <row r="61" spans="2:47" ht="15" customHeight="1">
      <c r="B61" s="493" t="s">
        <v>97</v>
      </c>
      <c r="C61" s="44" t="s">
        <v>26</v>
      </c>
      <c r="D61" s="105">
        <v>117.85000000000001</v>
      </c>
      <c r="E61" s="105">
        <v>129.1</v>
      </c>
      <c r="F61" s="105">
        <v>140.20000000000002</v>
      </c>
      <c r="G61" s="105">
        <v>151.45000000000002</v>
      </c>
      <c r="H61" s="105">
        <v>166.60000000000002</v>
      </c>
      <c r="I61" s="105">
        <v>222.5</v>
      </c>
      <c r="J61" s="105">
        <v>278.45</v>
      </c>
      <c r="K61" s="105">
        <v>334.35</v>
      </c>
      <c r="L61" s="105">
        <v>177.8</v>
      </c>
      <c r="M61" s="105">
        <v>244.85000000000002</v>
      </c>
      <c r="N61" s="105">
        <v>312</v>
      </c>
      <c r="O61" s="105">
        <v>379.15000000000003</v>
      </c>
      <c r="S61" s="32"/>
      <c r="T61" s="33"/>
      <c r="U61" s="34"/>
      <c r="V61" s="34"/>
      <c r="W61" s="34"/>
      <c r="X61" s="34"/>
      <c r="Y61" s="34"/>
      <c r="Z61" s="34"/>
      <c r="AA61" s="34"/>
      <c r="AB61" s="34"/>
      <c r="AC61" s="34"/>
      <c r="AD61" s="34"/>
      <c r="AE61" s="34"/>
      <c r="AF61" s="34"/>
      <c r="AH61" s="494"/>
      <c r="AI61" s="33"/>
      <c r="AJ61" s="34"/>
      <c r="AK61" s="34"/>
      <c r="AL61" s="34"/>
      <c r="AM61" s="34"/>
      <c r="AN61" s="34"/>
      <c r="AO61" s="34"/>
      <c r="AP61" s="34"/>
      <c r="AQ61" s="34"/>
      <c r="AR61" s="34"/>
      <c r="AS61" s="34"/>
      <c r="AT61" s="34"/>
      <c r="AU61" s="34"/>
    </row>
    <row r="62" spans="2:47">
      <c r="B62" s="493"/>
      <c r="C62" s="44" t="s">
        <v>27</v>
      </c>
      <c r="D62" s="105">
        <v>63.900000000000006</v>
      </c>
      <c r="E62" s="105">
        <v>69.45</v>
      </c>
      <c r="F62" s="105">
        <v>75.100000000000009</v>
      </c>
      <c r="G62" s="105">
        <v>80.650000000000006</v>
      </c>
      <c r="H62" s="105">
        <v>90.050000000000011</v>
      </c>
      <c r="I62" s="105">
        <v>118.05000000000001</v>
      </c>
      <c r="J62" s="105">
        <v>146</v>
      </c>
      <c r="K62" s="105">
        <v>174.10000000000002</v>
      </c>
      <c r="L62" s="105">
        <v>95.7</v>
      </c>
      <c r="M62" s="105">
        <v>129.20000000000002</v>
      </c>
      <c r="N62" s="105">
        <v>162.85000000000002</v>
      </c>
      <c r="O62" s="105">
        <v>196.45000000000002</v>
      </c>
      <c r="S62" s="32"/>
      <c r="T62" s="33"/>
      <c r="U62" s="34"/>
      <c r="V62" s="34"/>
      <c r="W62" s="34"/>
      <c r="X62" s="34"/>
      <c r="Y62" s="34"/>
      <c r="Z62" s="34"/>
      <c r="AA62" s="34"/>
      <c r="AB62" s="34"/>
      <c r="AC62" s="34"/>
      <c r="AD62" s="34"/>
      <c r="AE62" s="34"/>
      <c r="AF62" s="34"/>
      <c r="AH62" s="494"/>
      <c r="AI62" s="33"/>
      <c r="AJ62" s="34"/>
      <c r="AK62" s="34"/>
      <c r="AL62" s="34"/>
      <c r="AM62" s="34"/>
      <c r="AN62" s="34"/>
      <c r="AO62" s="34"/>
      <c r="AP62" s="34"/>
      <c r="AQ62" s="34"/>
      <c r="AR62" s="34"/>
      <c r="AS62" s="34"/>
      <c r="AT62" s="34"/>
      <c r="AU62" s="34"/>
    </row>
    <row r="63" spans="2:47">
      <c r="B63" s="493"/>
      <c r="C63" s="44" t="s">
        <v>28</v>
      </c>
      <c r="D63" s="105">
        <v>45.75</v>
      </c>
      <c r="E63" s="105">
        <v>49.550000000000004</v>
      </c>
      <c r="F63" s="105">
        <v>53.300000000000004</v>
      </c>
      <c r="G63" s="105">
        <v>57</v>
      </c>
      <c r="H63" s="105">
        <v>64.600000000000009</v>
      </c>
      <c r="I63" s="105">
        <v>83.350000000000009</v>
      </c>
      <c r="J63" s="105">
        <v>102</v>
      </c>
      <c r="K63" s="105">
        <v>120.55000000000001</v>
      </c>
      <c r="L63" s="105">
        <v>68.3</v>
      </c>
      <c r="M63" s="105">
        <v>90.65</v>
      </c>
      <c r="N63" s="105">
        <v>113.2</v>
      </c>
      <c r="O63" s="105">
        <v>135.55000000000001</v>
      </c>
      <c r="S63" s="32"/>
      <c r="T63" s="33"/>
      <c r="U63" s="34"/>
      <c r="V63" s="34"/>
      <c r="W63" s="34"/>
      <c r="X63" s="34"/>
      <c r="Y63" s="34"/>
      <c r="Z63" s="34"/>
      <c r="AA63" s="34"/>
      <c r="AB63" s="34"/>
      <c r="AC63" s="34"/>
      <c r="AD63" s="34"/>
      <c r="AE63" s="34"/>
      <c r="AF63" s="34"/>
      <c r="AH63" s="494"/>
      <c r="AI63" s="33"/>
      <c r="AJ63" s="34"/>
      <c r="AK63" s="34"/>
      <c r="AL63" s="34"/>
      <c r="AM63" s="34"/>
      <c r="AN63" s="34"/>
      <c r="AO63" s="34"/>
      <c r="AP63" s="34"/>
      <c r="AQ63" s="34"/>
      <c r="AR63" s="34"/>
      <c r="AS63" s="34"/>
      <c r="AT63" s="34"/>
      <c r="AU63" s="34"/>
    </row>
    <row r="64" spans="2:47">
      <c r="B64" s="493"/>
      <c r="C64" s="44" t="s">
        <v>29</v>
      </c>
      <c r="D64" s="105">
        <v>36.800000000000004</v>
      </c>
      <c r="E64" s="105">
        <v>39.6</v>
      </c>
      <c r="F64" s="105">
        <v>42.35</v>
      </c>
      <c r="G64" s="105">
        <v>45.25</v>
      </c>
      <c r="H64" s="105">
        <v>51.85</v>
      </c>
      <c r="I64" s="105">
        <v>65.850000000000009</v>
      </c>
      <c r="J64" s="105">
        <v>79.95</v>
      </c>
      <c r="K64" s="105">
        <v>93.850000000000009</v>
      </c>
      <c r="L64" s="105">
        <v>54.6</v>
      </c>
      <c r="M64" s="105">
        <v>71.5</v>
      </c>
      <c r="N64" s="105">
        <v>88.300000000000011</v>
      </c>
      <c r="O64" s="105">
        <v>105.10000000000001</v>
      </c>
      <c r="S64" s="32"/>
      <c r="T64" s="33"/>
      <c r="U64" s="34"/>
      <c r="V64" s="34"/>
      <c r="W64" s="34"/>
      <c r="X64" s="34"/>
      <c r="Y64" s="34"/>
      <c r="Z64" s="34"/>
      <c r="AA64" s="34"/>
      <c r="AB64" s="34"/>
      <c r="AC64" s="34"/>
      <c r="AD64" s="34"/>
      <c r="AE64" s="34"/>
      <c r="AF64" s="34"/>
      <c r="AH64" s="494"/>
      <c r="AI64" s="33"/>
      <c r="AJ64" s="34"/>
      <c r="AK64" s="34"/>
      <c r="AL64" s="34"/>
      <c r="AM64" s="34"/>
      <c r="AN64" s="34"/>
      <c r="AO64" s="34"/>
      <c r="AP64" s="34"/>
      <c r="AQ64" s="34"/>
      <c r="AR64" s="34"/>
      <c r="AS64" s="34"/>
      <c r="AT64" s="34"/>
      <c r="AU64" s="34"/>
    </row>
    <row r="65" spans="1:47">
      <c r="B65" s="493"/>
      <c r="C65" s="44" t="s">
        <v>1</v>
      </c>
      <c r="D65" s="105">
        <v>29.900000000000002</v>
      </c>
      <c r="E65" s="105">
        <v>31.950000000000003</v>
      </c>
      <c r="F65" s="105">
        <v>34.1</v>
      </c>
      <c r="G65" s="105">
        <v>36.200000000000003</v>
      </c>
      <c r="H65" s="105">
        <v>41.95</v>
      </c>
      <c r="I65" s="105">
        <v>52.650000000000006</v>
      </c>
      <c r="J65" s="105">
        <v>63.25</v>
      </c>
      <c r="K65" s="105">
        <v>73.900000000000006</v>
      </c>
      <c r="L65" s="105">
        <v>44.2</v>
      </c>
      <c r="M65" s="105">
        <v>57</v>
      </c>
      <c r="N65" s="105">
        <v>69.650000000000006</v>
      </c>
      <c r="O65" s="105">
        <v>82.4</v>
      </c>
      <c r="S65" s="32"/>
      <c r="T65" s="33"/>
      <c r="U65" s="34"/>
      <c r="V65" s="34"/>
      <c r="W65" s="34"/>
      <c r="X65" s="34"/>
      <c r="Y65" s="34"/>
      <c r="Z65" s="34"/>
      <c r="AA65" s="34"/>
      <c r="AB65" s="34"/>
      <c r="AC65" s="34"/>
      <c r="AD65" s="34"/>
      <c r="AE65" s="34"/>
      <c r="AF65" s="34"/>
      <c r="AH65" s="494"/>
      <c r="AI65" s="33"/>
      <c r="AJ65" s="34"/>
      <c r="AK65" s="34"/>
      <c r="AL65" s="34"/>
      <c r="AM65" s="34"/>
      <c r="AN65" s="34"/>
      <c r="AO65" s="34"/>
      <c r="AP65" s="34"/>
      <c r="AQ65" s="34"/>
      <c r="AR65" s="34"/>
      <c r="AS65" s="34"/>
      <c r="AT65" s="34"/>
      <c r="AU65" s="34"/>
    </row>
    <row r="66" spans="1:47">
      <c r="B66" s="493"/>
      <c r="C66" s="44" t="s">
        <v>2</v>
      </c>
      <c r="D66" s="105">
        <v>17.650000000000002</v>
      </c>
      <c r="E66" s="105">
        <v>18.650000000000002</v>
      </c>
      <c r="F66" s="105">
        <v>21.35</v>
      </c>
      <c r="G66" s="105">
        <v>24.150000000000002</v>
      </c>
      <c r="H66" s="105">
        <v>25.150000000000002</v>
      </c>
      <c r="I66" s="105">
        <v>30.200000000000003</v>
      </c>
      <c r="J66" s="105">
        <v>37</v>
      </c>
      <c r="K66" s="105">
        <v>43.7</v>
      </c>
      <c r="L66" s="105">
        <v>26.200000000000003</v>
      </c>
      <c r="M66" s="105">
        <v>32.25</v>
      </c>
      <c r="N66" s="105">
        <v>40.1</v>
      </c>
      <c r="O66" s="105">
        <v>47.800000000000004</v>
      </c>
      <c r="S66" s="32"/>
      <c r="T66" s="33"/>
      <c r="U66" s="34"/>
      <c r="V66" s="34"/>
      <c r="W66" s="34"/>
      <c r="X66" s="34"/>
      <c r="Y66" s="34"/>
      <c r="Z66" s="34"/>
      <c r="AA66" s="34"/>
      <c r="AB66" s="34"/>
      <c r="AC66" s="34"/>
      <c r="AD66" s="34"/>
      <c r="AE66" s="34"/>
      <c r="AF66" s="34"/>
      <c r="AH66" s="494"/>
      <c r="AI66" s="33"/>
      <c r="AJ66" s="34"/>
      <c r="AK66" s="34"/>
      <c r="AL66" s="34"/>
      <c r="AM66" s="34"/>
      <c r="AN66" s="34"/>
      <c r="AO66" s="34"/>
      <c r="AP66" s="34"/>
      <c r="AQ66" s="34"/>
      <c r="AR66" s="34"/>
      <c r="AS66" s="34"/>
      <c r="AT66" s="34"/>
      <c r="AU66" s="34"/>
    </row>
    <row r="67" spans="1:47">
      <c r="B67" s="493"/>
      <c r="C67" s="44" t="s">
        <v>3</v>
      </c>
      <c r="D67" s="105">
        <v>16.8</v>
      </c>
      <c r="E67" s="105">
        <v>17.55</v>
      </c>
      <c r="F67" s="105">
        <v>19.900000000000002</v>
      </c>
      <c r="G67" s="105">
        <v>22.25</v>
      </c>
      <c r="H67" s="105">
        <v>22.8</v>
      </c>
      <c r="I67" s="105">
        <v>26.1</v>
      </c>
      <c r="J67" s="105">
        <v>31.05</v>
      </c>
      <c r="K67" s="105">
        <v>36.050000000000004</v>
      </c>
      <c r="L67" s="105">
        <v>23.6</v>
      </c>
      <c r="M67" s="105">
        <v>27.400000000000002</v>
      </c>
      <c r="N67" s="105">
        <v>33</v>
      </c>
      <c r="O67" s="105">
        <v>38.75</v>
      </c>
      <c r="S67" s="32"/>
      <c r="T67" s="33"/>
      <c r="U67" s="34"/>
      <c r="V67" s="34"/>
      <c r="W67" s="34"/>
      <c r="X67" s="34"/>
      <c r="Y67" s="34"/>
      <c r="Z67" s="34"/>
      <c r="AA67" s="34"/>
      <c r="AB67" s="34"/>
      <c r="AC67" s="34"/>
      <c r="AD67" s="34"/>
      <c r="AE67" s="34"/>
      <c r="AF67" s="34"/>
      <c r="AH67" s="494"/>
      <c r="AI67" s="33"/>
      <c r="AJ67" s="34"/>
      <c r="AK67" s="34"/>
      <c r="AL67" s="34"/>
      <c r="AM67" s="34"/>
      <c r="AN67" s="34"/>
      <c r="AO67" s="34"/>
      <c r="AP67" s="34"/>
      <c r="AQ67" s="34"/>
      <c r="AR67" s="34"/>
      <c r="AS67" s="34"/>
      <c r="AT67" s="34"/>
      <c r="AU67" s="34"/>
    </row>
    <row r="68" spans="1:47">
      <c r="B68" s="493"/>
      <c r="C68" s="44" t="s">
        <v>4</v>
      </c>
      <c r="D68" s="105">
        <v>16.2</v>
      </c>
      <c r="E68" s="105">
        <v>16.600000000000001</v>
      </c>
      <c r="F68" s="105">
        <v>18.850000000000001</v>
      </c>
      <c r="G68" s="105">
        <v>20.950000000000003</v>
      </c>
      <c r="H68" s="105">
        <v>21.35</v>
      </c>
      <c r="I68" s="105">
        <v>23.8</v>
      </c>
      <c r="J68" s="105">
        <v>27.85</v>
      </c>
      <c r="K68" s="105">
        <v>31.85</v>
      </c>
      <c r="L68" s="105">
        <v>21.950000000000003</v>
      </c>
      <c r="M68" s="105">
        <v>24.75</v>
      </c>
      <c r="N68" s="105">
        <v>29.3</v>
      </c>
      <c r="O68" s="105">
        <v>33.700000000000003</v>
      </c>
      <c r="S68" s="32"/>
      <c r="T68" s="33"/>
      <c r="U68" s="34"/>
      <c r="V68" s="34"/>
      <c r="W68" s="34"/>
      <c r="X68" s="34"/>
      <c r="Y68" s="34"/>
      <c r="Z68" s="34"/>
      <c r="AA68" s="34"/>
      <c r="AB68" s="34"/>
      <c r="AC68" s="34"/>
      <c r="AD68" s="34"/>
      <c r="AE68" s="34"/>
      <c r="AF68" s="34"/>
      <c r="AH68" s="494"/>
      <c r="AI68" s="33"/>
      <c r="AJ68" s="34"/>
      <c r="AK68" s="34"/>
      <c r="AL68" s="34"/>
      <c r="AM68" s="34"/>
      <c r="AN68" s="34"/>
      <c r="AO68" s="34"/>
      <c r="AP68" s="34"/>
      <c r="AQ68" s="34"/>
      <c r="AR68" s="34"/>
      <c r="AS68" s="34"/>
      <c r="AT68" s="34"/>
      <c r="AU68" s="34"/>
    </row>
    <row r="69" spans="1:47">
      <c r="B69" s="493"/>
      <c r="C69" s="44" t="s">
        <v>5</v>
      </c>
      <c r="D69" s="105">
        <v>15.15</v>
      </c>
      <c r="E69" s="105">
        <v>15.450000000000001</v>
      </c>
      <c r="F69" s="105">
        <v>17.25</v>
      </c>
      <c r="G69" s="105">
        <v>19.200000000000003</v>
      </c>
      <c r="H69" s="105">
        <v>19.5</v>
      </c>
      <c r="I69" s="105">
        <v>20.950000000000003</v>
      </c>
      <c r="J69" s="105">
        <v>24</v>
      </c>
      <c r="K69" s="105">
        <v>26.900000000000002</v>
      </c>
      <c r="L69" s="105">
        <v>19.700000000000003</v>
      </c>
      <c r="M69" s="105">
        <v>21.55</v>
      </c>
      <c r="N69" s="105">
        <v>24.85</v>
      </c>
      <c r="O69" s="105">
        <v>28.150000000000002</v>
      </c>
      <c r="S69" s="32"/>
      <c r="T69" s="33"/>
      <c r="U69" s="34"/>
      <c r="V69" s="34"/>
      <c r="W69" s="34"/>
      <c r="X69" s="34"/>
      <c r="Y69" s="34"/>
      <c r="Z69" s="34"/>
      <c r="AA69" s="34"/>
      <c r="AB69" s="34"/>
      <c r="AC69" s="34"/>
      <c r="AD69" s="34"/>
      <c r="AE69" s="34"/>
      <c r="AF69" s="34"/>
      <c r="AH69" s="494"/>
      <c r="AI69" s="33"/>
      <c r="AJ69" s="34"/>
      <c r="AK69" s="34"/>
      <c r="AL69" s="34"/>
      <c r="AM69" s="34"/>
      <c r="AN69" s="34"/>
      <c r="AO69" s="34"/>
      <c r="AP69" s="34"/>
      <c r="AQ69" s="34"/>
      <c r="AR69" s="34"/>
      <c r="AS69" s="34"/>
      <c r="AT69" s="34"/>
      <c r="AU69" s="34"/>
    </row>
    <row r="70" spans="1:47">
      <c r="B70" s="493"/>
      <c r="C70" s="44" t="s">
        <v>23</v>
      </c>
      <c r="D70" s="105">
        <v>14.05</v>
      </c>
      <c r="E70" s="105">
        <v>14.350000000000001</v>
      </c>
      <c r="F70" s="105">
        <v>15.9</v>
      </c>
      <c r="G70" s="105">
        <v>17.55</v>
      </c>
      <c r="H70" s="105">
        <v>17.650000000000002</v>
      </c>
      <c r="I70" s="105">
        <v>18.55</v>
      </c>
      <c r="J70" s="105">
        <v>20.75</v>
      </c>
      <c r="K70" s="105">
        <v>23.1</v>
      </c>
      <c r="L70" s="105">
        <v>17.850000000000001</v>
      </c>
      <c r="M70" s="105">
        <v>18.850000000000001</v>
      </c>
      <c r="N70" s="105">
        <v>21.35</v>
      </c>
      <c r="O70" s="105">
        <v>23.7</v>
      </c>
      <c r="S70" s="32"/>
      <c r="T70" s="33"/>
      <c r="U70" s="34"/>
      <c r="V70" s="34"/>
      <c r="W70" s="34"/>
      <c r="X70" s="34"/>
      <c r="Y70" s="34"/>
      <c r="Z70" s="34"/>
      <c r="AA70" s="34"/>
      <c r="AB70" s="34"/>
      <c r="AC70" s="34"/>
      <c r="AD70" s="34"/>
      <c r="AE70" s="34"/>
      <c r="AF70" s="34"/>
      <c r="AH70" s="494"/>
      <c r="AI70" s="33"/>
      <c r="AJ70" s="34"/>
      <c r="AK70" s="34"/>
      <c r="AL70" s="34"/>
      <c r="AM70" s="34"/>
      <c r="AN70" s="34"/>
      <c r="AO70" s="34"/>
      <c r="AP70" s="34"/>
      <c r="AQ70" s="34"/>
      <c r="AR70" s="34"/>
      <c r="AS70" s="34"/>
      <c r="AT70" s="34"/>
      <c r="AU70" s="34"/>
    </row>
    <row r="71" spans="1:47">
      <c r="A71" s="45"/>
      <c r="B71" s="45"/>
      <c r="C71" s="103" t="s">
        <v>103</v>
      </c>
    </row>
    <row r="72" spans="1:47">
      <c r="A72" s="45"/>
      <c r="B72" s="45"/>
      <c r="C72" s="103" t="s">
        <v>104</v>
      </c>
    </row>
    <row r="73" spans="1:47">
      <c r="A73" s="45"/>
      <c r="B73" s="45"/>
      <c r="C73" s="103" t="s">
        <v>105</v>
      </c>
    </row>
    <row r="74" spans="1:47">
      <c r="A74" s="45"/>
      <c r="B74" s="45"/>
      <c r="C74" s="103"/>
    </row>
    <row r="75" spans="1:47" ht="18">
      <c r="C75" s="5" t="s">
        <v>106</v>
      </c>
    </row>
    <row r="76" spans="1:47" ht="18">
      <c r="C76" s="5"/>
    </row>
    <row r="77" spans="1:47" ht="31.5" customHeight="1">
      <c r="B77" s="1" t="s">
        <v>17</v>
      </c>
      <c r="C77" s="16" t="s">
        <v>151</v>
      </c>
      <c r="D77" s="26" t="s">
        <v>108</v>
      </c>
      <c r="E77" s="72"/>
      <c r="T77" s="73"/>
      <c r="U77" s="73"/>
      <c r="V77" s="72"/>
      <c r="W77" s="82"/>
      <c r="Y77" s="101"/>
      <c r="AI77" s="73"/>
      <c r="AJ77" s="73"/>
    </row>
    <row r="78" spans="1:47" ht="15" customHeight="1">
      <c r="B78" s="493" t="s">
        <v>97</v>
      </c>
      <c r="C78" s="29" t="s">
        <v>0</v>
      </c>
      <c r="D78" s="105">
        <v>146.20000000000002</v>
      </c>
      <c r="S78" s="32"/>
      <c r="T78" s="33"/>
      <c r="U78" s="34"/>
      <c r="W78" s="81"/>
      <c r="Y78" s="53"/>
      <c r="AH78" s="494"/>
      <c r="AI78" s="33"/>
      <c r="AJ78" s="34"/>
    </row>
    <row r="79" spans="1:47">
      <c r="B79" s="493"/>
      <c r="C79" s="29" t="s">
        <v>1</v>
      </c>
      <c r="D79" s="105">
        <v>144.35</v>
      </c>
      <c r="S79" s="32"/>
      <c r="T79" s="33"/>
      <c r="U79" s="34"/>
      <c r="W79" s="53"/>
      <c r="Y79" s="53"/>
      <c r="AH79" s="494"/>
      <c r="AI79" s="33"/>
      <c r="AJ79" s="34"/>
    </row>
    <row r="80" spans="1:47">
      <c r="B80" s="493"/>
      <c r="C80" s="29" t="s">
        <v>24</v>
      </c>
      <c r="D80" s="105">
        <v>141.85</v>
      </c>
      <c r="S80" s="32"/>
      <c r="T80" s="33"/>
      <c r="U80" s="34"/>
      <c r="W80" s="53"/>
      <c r="Y80" s="53"/>
      <c r="AH80" s="494"/>
      <c r="AI80" s="33"/>
      <c r="AJ80" s="34"/>
    </row>
    <row r="81" spans="2:36">
      <c r="B81" s="493"/>
      <c r="C81" s="29" t="s">
        <v>3</v>
      </c>
      <c r="D81" s="105">
        <v>140.1</v>
      </c>
      <c r="S81" s="32"/>
      <c r="T81" s="33"/>
      <c r="U81" s="34"/>
      <c r="W81" s="53"/>
      <c r="Y81" s="53"/>
      <c r="AH81" s="494"/>
      <c r="AI81" s="33"/>
      <c r="AJ81" s="34"/>
    </row>
    <row r="82" spans="2:36">
      <c r="B82" s="493"/>
      <c r="C82" s="29" t="s">
        <v>4</v>
      </c>
      <c r="D82" s="105">
        <v>137.65</v>
      </c>
      <c r="S82" s="32"/>
      <c r="T82" s="33"/>
      <c r="U82" s="34"/>
      <c r="W82" s="53"/>
      <c r="Y82" s="53"/>
      <c r="AH82" s="494"/>
      <c r="AI82" s="33"/>
      <c r="AJ82" s="34"/>
    </row>
    <row r="83" spans="2:36">
      <c r="B83" s="493"/>
      <c r="C83" s="29" t="s">
        <v>5</v>
      </c>
      <c r="D83" s="105">
        <v>133.20000000000002</v>
      </c>
      <c r="S83" s="32"/>
      <c r="T83" s="33"/>
      <c r="U83" s="34"/>
      <c r="W83" s="53"/>
      <c r="AH83" s="494"/>
      <c r="AI83" s="33"/>
      <c r="AJ83" s="34"/>
    </row>
    <row r="84" spans="2:36">
      <c r="B84" s="493"/>
      <c r="C84" s="29" t="s">
        <v>20</v>
      </c>
      <c r="D84" s="105">
        <v>128.9</v>
      </c>
      <c r="S84" s="32"/>
      <c r="T84" s="33"/>
      <c r="U84" s="34"/>
      <c r="W84" s="53"/>
      <c r="AH84" s="494"/>
      <c r="AI84" s="33"/>
      <c r="AJ84" s="34"/>
    </row>
    <row r="85" spans="2:36">
      <c r="B85" s="493"/>
      <c r="C85" s="29" t="s">
        <v>21</v>
      </c>
      <c r="D85" s="105">
        <v>120.45</v>
      </c>
      <c r="S85" s="32"/>
      <c r="T85" s="33"/>
      <c r="U85" s="34"/>
      <c r="W85" s="53"/>
      <c r="AH85" s="494"/>
      <c r="AI85" s="33"/>
      <c r="AJ85" s="34"/>
    </row>
    <row r="86" spans="2:36">
      <c r="B86" s="493"/>
      <c r="C86" s="29" t="s">
        <v>38</v>
      </c>
      <c r="D86" s="105">
        <v>111.7</v>
      </c>
      <c r="S86" s="32"/>
      <c r="T86" s="33"/>
      <c r="U86" s="34"/>
      <c r="W86" s="53"/>
      <c r="AH86" s="494"/>
      <c r="AI86" s="33"/>
      <c r="AJ86" s="34"/>
    </row>
    <row r="87" spans="2:36">
      <c r="B87" s="104"/>
      <c r="C87" s="103" t="s">
        <v>152</v>
      </c>
      <c r="D87" s="34"/>
      <c r="S87" s="32"/>
      <c r="T87" s="33"/>
      <c r="U87" s="34"/>
      <c r="W87" s="53"/>
      <c r="AH87" s="494"/>
      <c r="AI87" s="33"/>
      <c r="AJ87" s="34"/>
    </row>
    <row r="88" spans="2:36">
      <c r="S88" s="32"/>
      <c r="T88" s="33"/>
      <c r="U88" s="34"/>
      <c r="W88" s="53"/>
      <c r="AH88" s="494"/>
      <c r="AI88" s="33"/>
      <c r="AJ88" s="34"/>
    </row>
    <row r="89" spans="2:36" ht="17.25" customHeight="1">
      <c r="B89" s="1" t="s">
        <v>18</v>
      </c>
      <c r="C89" s="16" t="s">
        <v>107</v>
      </c>
      <c r="D89" s="17" t="s">
        <v>108</v>
      </c>
      <c r="T89" s="48"/>
      <c r="U89" s="49"/>
      <c r="AI89" s="48"/>
      <c r="AJ89" s="49"/>
    </row>
    <row r="90" spans="2:36" ht="17.25" customHeight="1">
      <c r="B90" s="493" t="s">
        <v>109</v>
      </c>
      <c r="C90" s="29" t="s">
        <v>0</v>
      </c>
      <c r="D90" s="105">
        <v>104.45</v>
      </c>
      <c r="S90" s="32"/>
      <c r="T90" s="33"/>
      <c r="U90" s="34"/>
      <c r="AH90" s="494"/>
      <c r="AI90" s="33"/>
      <c r="AJ90" s="34"/>
    </row>
    <row r="91" spans="2:36" ht="17.25" customHeight="1">
      <c r="B91" s="493"/>
      <c r="C91" s="29" t="s">
        <v>1</v>
      </c>
      <c r="D91" s="105">
        <v>98.600000000000009</v>
      </c>
      <c r="S91" s="32"/>
      <c r="T91" s="33"/>
      <c r="U91" s="34"/>
      <c r="AH91" s="494"/>
      <c r="AI91" s="33"/>
      <c r="AJ91" s="34"/>
    </row>
    <row r="92" spans="2:36" ht="17.25" customHeight="1">
      <c r="B92" s="493"/>
      <c r="C92" s="29" t="s">
        <v>24</v>
      </c>
      <c r="D92" s="105">
        <v>94.15</v>
      </c>
      <c r="S92" s="32"/>
      <c r="T92" s="33"/>
      <c r="U92" s="34"/>
      <c r="AH92" s="494"/>
      <c r="AI92" s="33"/>
      <c r="AJ92" s="34"/>
    </row>
    <row r="93" spans="2:36" ht="17.25" customHeight="1">
      <c r="B93" s="493"/>
      <c r="C93" s="50" t="s">
        <v>3</v>
      </c>
      <c r="D93" s="105">
        <v>91.300000000000011</v>
      </c>
      <c r="S93" s="32"/>
      <c r="T93" s="33"/>
      <c r="U93" s="34"/>
      <c r="V93" s="76"/>
      <c r="AH93" s="494"/>
      <c r="AI93" s="33"/>
      <c r="AJ93" s="34"/>
    </row>
    <row r="94" spans="2:36" ht="17.25" customHeight="1">
      <c r="B94" s="493"/>
      <c r="C94" s="29" t="s">
        <v>4</v>
      </c>
      <c r="D94" s="105">
        <v>88.300000000000011</v>
      </c>
      <c r="S94" s="32"/>
      <c r="T94" s="33"/>
      <c r="U94" s="34"/>
      <c r="AH94" s="494"/>
      <c r="AI94" s="33"/>
      <c r="AJ94" s="34"/>
    </row>
    <row r="95" spans="2:36" ht="17.25" customHeight="1">
      <c r="B95" s="493"/>
      <c r="C95" s="29" t="s">
        <v>5</v>
      </c>
      <c r="D95" s="105">
        <v>83.850000000000009</v>
      </c>
      <c r="S95" s="32"/>
      <c r="T95" s="33"/>
      <c r="U95" s="34"/>
      <c r="AH95" s="494"/>
      <c r="AI95" s="33"/>
      <c r="AJ95" s="34"/>
    </row>
    <row r="96" spans="2:36" ht="17.25" customHeight="1">
      <c r="B96" s="493"/>
      <c r="C96" s="29" t="s">
        <v>23</v>
      </c>
      <c r="D96" s="105">
        <v>78</v>
      </c>
      <c r="S96" s="32"/>
      <c r="T96" s="33"/>
      <c r="U96" s="34"/>
      <c r="AH96" s="494"/>
      <c r="AI96" s="33"/>
      <c r="AJ96" s="34"/>
    </row>
    <row r="97" spans="2:36" ht="17.25" customHeight="1">
      <c r="C97" s="103"/>
      <c r="H97" s="1" t="s">
        <v>15</v>
      </c>
      <c r="T97" s="103"/>
      <c r="AI97" s="103"/>
    </row>
    <row r="98" spans="2:36" ht="17.25" customHeight="1">
      <c r="B98" s="1" t="s">
        <v>22</v>
      </c>
      <c r="C98" s="16" t="s">
        <v>111</v>
      </c>
      <c r="D98" s="26" t="s">
        <v>108</v>
      </c>
      <c r="T98" s="48"/>
      <c r="U98" s="102"/>
      <c r="AI98" s="48"/>
      <c r="AJ98" s="102"/>
    </row>
    <row r="99" spans="2:36" ht="17.25" customHeight="1">
      <c r="B99" s="495" t="s">
        <v>110</v>
      </c>
      <c r="C99" s="29" t="s">
        <v>0</v>
      </c>
      <c r="D99" s="105">
        <v>289.35000000000002</v>
      </c>
      <c r="H99" s="80"/>
      <c r="S99" s="32"/>
      <c r="T99" s="33"/>
      <c r="U99" s="34"/>
      <c r="AH99" s="494"/>
      <c r="AI99" s="33"/>
      <c r="AJ99" s="34"/>
    </row>
    <row r="100" spans="2:36" ht="17.25" customHeight="1">
      <c r="B100" s="495"/>
      <c r="C100" s="29" t="s">
        <v>1</v>
      </c>
      <c r="D100" s="105">
        <v>279.05</v>
      </c>
      <c r="S100" s="32"/>
      <c r="T100" s="33"/>
      <c r="U100" s="34"/>
      <c r="AH100" s="494"/>
      <c r="AI100" s="33"/>
      <c r="AJ100" s="34"/>
    </row>
    <row r="101" spans="2:36" ht="17.25" customHeight="1">
      <c r="B101" s="495"/>
      <c r="C101" s="29" t="s">
        <v>19</v>
      </c>
      <c r="D101" s="105">
        <v>268.15000000000003</v>
      </c>
      <c r="S101" s="32"/>
      <c r="T101" s="33"/>
      <c r="U101" s="34"/>
      <c r="AH101" s="494"/>
      <c r="AI101" s="33"/>
      <c r="AJ101" s="34"/>
    </row>
    <row r="102" spans="2:36" ht="17.25" customHeight="1">
      <c r="B102" s="495"/>
      <c r="C102" s="29" t="s">
        <v>39</v>
      </c>
      <c r="D102" s="105">
        <v>257.40000000000003</v>
      </c>
      <c r="S102" s="32"/>
      <c r="T102" s="33"/>
      <c r="U102" s="34"/>
      <c r="AH102" s="494"/>
      <c r="AI102" s="33"/>
      <c r="AJ102" s="34"/>
    </row>
    <row r="103" spans="2:36" ht="17.25" customHeight="1">
      <c r="S103" s="32"/>
      <c r="T103" s="33"/>
      <c r="U103" s="34"/>
      <c r="AH103" s="494"/>
      <c r="AI103" s="33"/>
      <c r="AJ103" s="34"/>
    </row>
    <row r="104" spans="2:36" ht="17.25" customHeight="1">
      <c r="B104" s="1" t="s">
        <v>40</v>
      </c>
      <c r="C104" s="77" t="s">
        <v>138</v>
      </c>
      <c r="D104" s="71" t="s">
        <v>137</v>
      </c>
      <c r="S104" s="32"/>
      <c r="T104" s="33"/>
      <c r="U104" s="34"/>
      <c r="AH104" s="494"/>
      <c r="AI104" s="33"/>
      <c r="AJ104" s="34"/>
    </row>
    <row r="105" spans="2:36" ht="17.25" customHeight="1">
      <c r="B105" s="493" t="s">
        <v>97</v>
      </c>
      <c r="C105" s="83" t="s">
        <v>0</v>
      </c>
      <c r="D105" s="105">
        <v>30.8</v>
      </c>
      <c r="S105" s="32"/>
      <c r="T105" s="33"/>
      <c r="U105" s="34"/>
      <c r="AH105" s="494"/>
      <c r="AI105" s="33"/>
      <c r="AJ105" s="34"/>
    </row>
    <row r="106" spans="2:36" ht="17.25" customHeight="1">
      <c r="B106" s="493"/>
      <c r="C106" s="29" t="s">
        <v>1</v>
      </c>
      <c r="D106" s="105">
        <v>29.5</v>
      </c>
      <c r="S106" s="32"/>
      <c r="T106" s="33"/>
      <c r="U106" s="34"/>
      <c r="AH106" s="494"/>
      <c r="AI106" s="33"/>
      <c r="AJ106" s="34"/>
    </row>
    <row r="107" spans="2:36" ht="17.25" customHeight="1">
      <c r="B107" s="493"/>
      <c r="C107" s="29" t="s">
        <v>2</v>
      </c>
      <c r="D107" s="105">
        <v>28.05</v>
      </c>
      <c r="S107" s="32"/>
      <c r="T107" s="33"/>
      <c r="U107" s="34"/>
      <c r="AH107" s="494"/>
      <c r="AI107" s="33"/>
      <c r="AJ107" s="34"/>
    </row>
    <row r="108" spans="2:36" ht="17.25" customHeight="1">
      <c r="B108" s="493"/>
      <c r="C108" s="29" t="s">
        <v>3</v>
      </c>
      <c r="D108" s="105">
        <v>26.700000000000003</v>
      </c>
      <c r="S108" s="32"/>
      <c r="T108" s="33"/>
      <c r="U108" s="34"/>
      <c r="AH108" s="494"/>
      <c r="AI108" s="33"/>
      <c r="AJ108" s="34"/>
    </row>
    <row r="109" spans="2:36" ht="17.25" customHeight="1">
      <c r="B109" s="493"/>
      <c r="C109" s="29" t="s">
        <v>4</v>
      </c>
      <c r="D109" s="105">
        <v>25.35</v>
      </c>
      <c r="S109" s="32"/>
      <c r="T109" s="33"/>
      <c r="U109" s="34"/>
      <c r="AH109" s="104"/>
      <c r="AI109" s="33"/>
      <c r="AJ109" s="34"/>
    </row>
    <row r="110" spans="2:36" ht="17.25" customHeight="1">
      <c r="B110" s="493"/>
      <c r="C110" s="29" t="s">
        <v>5</v>
      </c>
      <c r="D110" s="105">
        <v>24</v>
      </c>
      <c r="U110" s="53"/>
      <c r="AJ110" s="53"/>
    </row>
    <row r="111" spans="2:36" ht="17.25" customHeight="1">
      <c r="B111" s="493"/>
      <c r="C111" s="29" t="s">
        <v>6</v>
      </c>
      <c r="D111" s="105">
        <v>22.6</v>
      </c>
      <c r="T111" s="48"/>
      <c r="U111" s="102"/>
      <c r="AI111" s="48"/>
      <c r="AJ111" s="102"/>
    </row>
    <row r="112" spans="2:36" ht="22.5" customHeight="1">
      <c r="B112" s="493"/>
      <c r="C112" s="29" t="s">
        <v>7</v>
      </c>
      <c r="D112" s="105">
        <v>21.650000000000002</v>
      </c>
      <c r="S112" s="54"/>
      <c r="T112" s="33"/>
      <c r="U112" s="34"/>
      <c r="AH112" s="496"/>
      <c r="AI112" s="33"/>
      <c r="AJ112" s="34"/>
    </row>
    <row r="113" spans="2:36" ht="22.5" customHeight="1">
      <c r="B113" s="493"/>
      <c r="C113" s="29" t="s">
        <v>8</v>
      </c>
      <c r="D113" s="105">
        <v>21.25</v>
      </c>
      <c r="S113" s="54"/>
      <c r="T113" s="33"/>
      <c r="U113" s="34"/>
      <c r="AH113" s="496"/>
      <c r="AI113" s="33"/>
      <c r="AJ113" s="34"/>
    </row>
    <row r="114" spans="2:36" ht="22.5" customHeight="1">
      <c r="B114" s="493"/>
      <c r="C114" s="29" t="s">
        <v>9</v>
      </c>
      <c r="D114" s="105">
        <v>20.5</v>
      </c>
      <c r="S114" s="54"/>
      <c r="T114" s="33"/>
      <c r="U114" s="34"/>
      <c r="AH114" s="496"/>
      <c r="AI114" s="33"/>
      <c r="AJ114" s="34"/>
    </row>
    <row r="115" spans="2:36" ht="22.5" customHeight="1">
      <c r="B115" s="493"/>
      <c r="C115" s="29" t="s">
        <v>14</v>
      </c>
      <c r="D115" s="105">
        <v>20</v>
      </c>
      <c r="S115" s="54"/>
      <c r="T115" s="33"/>
      <c r="U115" s="34"/>
      <c r="AH115" s="496"/>
      <c r="AI115" s="33"/>
      <c r="AJ115" s="34"/>
    </row>
    <row r="116" spans="2:36" ht="19.5" customHeight="1">
      <c r="B116" s="493"/>
      <c r="C116" s="29" t="s">
        <v>55</v>
      </c>
      <c r="D116" s="105">
        <v>19.200000000000003</v>
      </c>
      <c r="T116" s="103"/>
    </row>
    <row r="117" spans="2:36" ht="19.5" customHeight="1">
      <c r="D117" s="114"/>
      <c r="T117" s="103"/>
    </row>
    <row r="118" spans="2:36" ht="18">
      <c r="C118" s="5" t="s">
        <v>124</v>
      </c>
      <c r="T118" s="5"/>
    </row>
    <row r="119" spans="2:36" ht="15.75" customHeight="1">
      <c r="C119" s="474" t="s">
        <v>113</v>
      </c>
      <c r="D119" s="475"/>
      <c r="T119" s="55"/>
      <c r="U119" s="55"/>
    </row>
    <row r="120" spans="2:36">
      <c r="C120" s="353" t="s">
        <v>114</v>
      </c>
      <c r="D120" s="354"/>
      <c r="E120" s="351" t="s">
        <v>169</v>
      </c>
      <c r="F120" s="360"/>
      <c r="G120" s="352"/>
      <c r="T120" s="56"/>
      <c r="U120" s="56"/>
    </row>
    <row r="121" spans="2:36" ht="17.25" customHeight="1">
      <c r="C121" s="353" t="s">
        <v>115</v>
      </c>
      <c r="D121" s="354"/>
      <c r="E121" s="472" t="s">
        <v>50</v>
      </c>
      <c r="F121" s="472"/>
      <c r="G121" s="472"/>
      <c r="T121" s="56"/>
      <c r="U121" s="56"/>
    </row>
    <row r="122" spans="2:36" ht="15.75" customHeight="1">
      <c r="C122" s="353" t="s">
        <v>116</v>
      </c>
      <c r="D122" s="354"/>
      <c r="E122" s="472" t="s">
        <v>49</v>
      </c>
      <c r="F122" s="472"/>
      <c r="G122" s="472"/>
      <c r="T122" s="56"/>
      <c r="U122" s="56"/>
    </row>
    <row r="123" spans="2:36">
      <c r="C123" s="103"/>
      <c r="T123" s="103"/>
    </row>
    <row r="124" spans="2:36">
      <c r="C124" s="103"/>
      <c r="T124" s="103"/>
    </row>
    <row r="125" spans="2:36" ht="18">
      <c r="C125" s="5"/>
      <c r="T125" s="5"/>
    </row>
    <row r="126" spans="2:36" ht="18">
      <c r="C126" s="5" t="s">
        <v>118</v>
      </c>
      <c r="T126" s="5"/>
    </row>
    <row r="128" spans="2:36">
      <c r="C128" s="56" t="s">
        <v>185</v>
      </c>
      <c r="I128" s="56" t="s">
        <v>186</v>
      </c>
      <c r="T128" s="56"/>
      <c r="Z128" s="56"/>
    </row>
    <row r="129" spans="3:28" ht="15" customHeight="1">
      <c r="C129" s="355" t="s">
        <v>121</v>
      </c>
      <c r="D129" s="58">
        <v>1</v>
      </c>
      <c r="E129" s="105">
        <v>51.5</v>
      </c>
      <c r="I129" s="355" t="s">
        <v>121</v>
      </c>
      <c r="J129" s="58">
        <v>1</v>
      </c>
      <c r="K129" s="105">
        <v>72.400000000000006</v>
      </c>
      <c r="T129" s="59"/>
      <c r="U129" s="60"/>
      <c r="V129" s="76"/>
      <c r="Z129" s="59"/>
      <c r="AA129" s="60"/>
      <c r="AB129" s="76"/>
    </row>
    <row r="130" spans="3:28">
      <c r="C130" s="356"/>
      <c r="D130" s="58">
        <v>50</v>
      </c>
      <c r="E130" s="105">
        <v>50.050000000000004</v>
      </c>
      <c r="I130" s="356"/>
      <c r="J130" s="58">
        <v>50</v>
      </c>
      <c r="K130" s="105">
        <v>70.2</v>
      </c>
      <c r="T130" s="59"/>
      <c r="U130" s="60"/>
      <c r="V130" s="76"/>
      <c r="Z130" s="59"/>
      <c r="AA130" s="60"/>
      <c r="AB130" s="76"/>
    </row>
    <row r="131" spans="3:28">
      <c r="C131" s="356"/>
      <c r="D131" s="58">
        <v>100</v>
      </c>
      <c r="E131" s="105">
        <v>48.45</v>
      </c>
      <c r="I131" s="356"/>
      <c r="J131" s="58">
        <v>100</v>
      </c>
      <c r="K131" s="105">
        <v>68</v>
      </c>
      <c r="T131" s="59"/>
      <c r="U131" s="60"/>
      <c r="V131" s="76"/>
      <c r="Z131" s="59"/>
      <c r="AA131" s="60"/>
      <c r="AB131" s="76"/>
    </row>
    <row r="132" spans="3:28">
      <c r="C132" s="356"/>
      <c r="D132" s="58">
        <v>200</v>
      </c>
      <c r="E132" s="105">
        <v>43.75</v>
      </c>
      <c r="I132" s="356"/>
      <c r="J132" s="58">
        <v>200</v>
      </c>
      <c r="K132" s="105">
        <v>61.400000000000006</v>
      </c>
      <c r="T132" s="59"/>
      <c r="U132" s="60"/>
      <c r="V132" s="76"/>
      <c r="Z132" s="59"/>
      <c r="AA132" s="60"/>
      <c r="AB132" s="76"/>
    </row>
    <row r="133" spans="3:28">
      <c r="C133" s="357"/>
      <c r="D133" s="58">
        <v>500</v>
      </c>
      <c r="E133" s="105">
        <v>40.650000000000006</v>
      </c>
      <c r="I133" s="357"/>
      <c r="J133" s="58">
        <v>500</v>
      </c>
      <c r="K133" s="105">
        <v>56.95</v>
      </c>
      <c r="T133" s="59"/>
      <c r="U133" s="60"/>
      <c r="V133" s="76"/>
      <c r="Z133" s="59"/>
      <c r="AA133" s="60"/>
      <c r="AB133" s="76"/>
    </row>
    <row r="134" spans="3:28">
      <c r="C134" s="11" t="s">
        <v>122</v>
      </c>
      <c r="D134" s="491" t="s">
        <v>34</v>
      </c>
      <c r="E134" s="491"/>
      <c r="I134" s="11" t="s">
        <v>122</v>
      </c>
      <c r="J134" s="491" t="s">
        <v>34</v>
      </c>
      <c r="K134" s="491"/>
      <c r="T134" s="61"/>
      <c r="U134" s="62"/>
      <c r="V134" s="62"/>
      <c r="Z134" s="61"/>
      <c r="AA134" s="62"/>
      <c r="AB134" s="62"/>
    </row>
    <row r="135" spans="3:28">
      <c r="C135" s="11" t="s">
        <v>77</v>
      </c>
      <c r="D135" s="492" t="s">
        <v>35</v>
      </c>
      <c r="E135" s="492"/>
      <c r="I135" s="11" t="s">
        <v>77</v>
      </c>
      <c r="J135" s="492" t="s">
        <v>36</v>
      </c>
      <c r="K135" s="492"/>
      <c r="T135" s="61"/>
      <c r="U135" s="34"/>
      <c r="V135" s="34"/>
      <c r="Z135" s="61"/>
      <c r="AA135" s="34"/>
      <c r="AB135" s="34"/>
    </row>
    <row r="136" spans="3:28">
      <c r="C136" s="13"/>
      <c r="I136" s="12"/>
      <c r="T136" s="61"/>
      <c r="Z136" s="61"/>
    </row>
    <row r="137" spans="3:28" ht="18">
      <c r="C137" s="5" t="s">
        <v>124</v>
      </c>
      <c r="I137" s="5" t="s">
        <v>124</v>
      </c>
      <c r="T137" s="5"/>
      <c r="Z137" s="5"/>
    </row>
    <row r="138" spans="3:28">
      <c r="C138" s="353" t="s">
        <v>125</v>
      </c>
      <c r="D138" s="354"/>
      <c r="E138" s="414" t="s">
        <v>127</v>
      </c>
      <c r="F138" s="414"/>
      <c r="I138" s="353" t="s">
        <v>125</v>
      </c>
      <c r="J138" s="354"/>
      <c r="K138" s="414" t="s">
        <v>127</v>
      </c>
      <c r="L138" s="414"/>
      <c r="T138" s="56"/>
      <c r="U138" s="56"/>
      <c r="Z138" s="56"/>
      <c r="AA138" s="56"/>
    </row>
    <row r="139" spans="3:28">
      <c r="C139" s="353" t="s">
        <v>126</v>
      </c>
      <c r="D139" s="354"/>
      <c r="E139" s="487" t="s">
        <v>56</v>
      </c>
      <c r="F139" s="488"/>
      <c r="I139" s="353" t="s">
        <v>126</v>
      </c>
      <c r="J139" s="354"/>
      <c r="K139" s="487" t="s">
        <v>56</v>
      </c>
      <c r="L139" s="488"/>
    </row>
    <row r="141" spans="3:28">
      <c r="C141" s="56" t="s">
        <v>187</v>
      </c>
      <c r="T141" s="56"/>
    </row>
    <row r="142" spans="3:28">
      <c r="C142" s="355" t="s">
        <v>121</v>
      </c>
      <c r="D142" s="58">
        <v>1</v>
      </c>
      <c r="E142" s="105">
        <v>43.300000000000004</v>
      </c>
      <c r="T142" s="59"/>
      <c r="U142" s="60"/>
      <c r="V142" s="76"/>
    </row>
    <row r="143" spans="3:28">
      <c r="C143" s="356"/>
      <c r="D143" s="58">
        <v>50</v>
      </c>
      <c r="E143" s="105">
        <v>41.95</v>
      </c>
      <c r="T143" s="59"/>
      <c r="U143" s="60"/>
      <c r="V143" s="76"/>
    </row>
    <row r="144" spans="3:28">
      <c r="C144" s="356"/>
      <c r="D144" s="58">
        <v>100</v>
      </c>
      <c r="E144" s="105">
        <v>40.5</v>
      </c>
      <c r="T144" s="59"/>
      <c r="U144" s="60"/>
      <c r="V144" s="76"/>
    </row>
    <row r="145" spans="3:22">
      <c r="C145" s="356"/>
      <c r="D145" s="58">
        <v>200</v>
      </c>
      <c r="E145" s="105">
        <v>38.450000000000003</v>
      </c>
      <c r="T145" s="59"/>
      <c r="U145" s="60"/>
      <c r="V145" s="76"/>
    </row>
    <row r="146" spans="3:22">
      <c r="C146" s="357"/>
      <c r="D146" s="58">
        <v>500</v>
      </c>
      <c r="E146" s="105">
        <v>36.050000000000004</v>
      </c>
      <c r="T146" s="59"/>
      <c r="U146" s="60"/>
      <c r="V146" s="76"/>
    </row>
    <row r="147" spans="3:22">
      <c r="C147" s="11" t="s">
        <v>77</v>
      </c>
      <c r="D147" s="358" t="s">
        <v>157</v>
      </c>
      <c r="E147" s="359"/>
      <c r="T147" s="61"/>
      <c r="U147" s="34"/>
      <c r="V147" s="34"/>
    </row>
    <row r="151" spans="3:22" ht="18">
      <c r="C151" s="5" t="s">
        <v>124</v>
      </c>
    </row>
    <row r="152" spans="3:22">
      <c r="C152" s="353" t="s">
        <v>128</v>
      </c>
      <c r="D152" s="354"/>
      <c r="E152" s="351" t="s">
        <v>129</v>
      </c>
      <c r="F152" s="352"/>
    </row>
    <row r="153" spans="3:22">
      <c r="C153" s="353" t="s">
        <v>115</v>
      </c>
      <c r="D153" s="354"/>
      <c r="E153" s="487" t="s">
        <v>158</v>
      </c>
      <c r="F153" s="488"/>
    </row>
    <row r="154" spans="3:22">
      <c r="C154" s="97" t="s">
        <v>116</v>
      </c>
      <c r="D154" s="98"/>
      <c r="E154" s="487" t="s">
        <v>159</v>
      </c>
      <c r="F154" s="488"/>
    </row>
    <row r="155" spans="3:22">
      <c r="C155" s="59"/>
      <c r="D155" s="61"/>
      <c r="E155" s="34"/>
    </row>
    <row r="156" spans="3:22">
      <c r="C156" s="61"/>
      <c r="D156" s="489"/>
      <c r="E156" s="489"/>
    </row>
    <row r="157" spans="3:22">
      <c r="C157" s="61"/>
      <c r="D157" s="490"/>
      <c r="E157" s="490"/>
    </row>
  </sheetData>
  <sheetProtection formatCells="0" formatColumns="0" formatRows="0" insertColumns="0" insertRows="0" insertHyperlinks="0" deleteColumns="0" deleteRows="0" sort="0" autoFilter="0" pivotTables="0"/>
  <mergeCells count="78">
    <mergeCell ref="B23:B34"/>
    <mergeCell ref="R1:W1"/>
    <mergeCell ref="I14:J14"/>
    <mergeCell ref="K14:L14"/>
    <mergeCell ref="I15:J15"/>
    <mergeCell ref="K15:L15"/>
    <mergeCell ref="E20:H20"/>
    <mergeCell ref="I20:J20"/>
    <mergeCell ref="N20:O20"/>
    <mergeCell ref="P20:Y20"/>
    <mergeCell ref="Z20:AA20"/>
    <mergeCell ref="E21:H21"/>
    <mergeCell ref="R21:V21"/>
    <mergeCell ref="W21:AA21"/>
    <mergeCell ref="N22:O22"/>
    <mergeCell ref="AJ58:AU58"/>
    <mergeCell ref="E37:H37"/>
    <mergeCell ref="I37:J37"/>
    <mergeCell ref="N37:O37"/>
    <mergeCell ref="P37:Y37"/>
    <mergeCell ref="Z37:AA37"/>
    <mergeCell ref="E38:H38"/>
    <mergeCell ref="S38:W38"/>
    <mergeCell ref="X38:AB38"/>
    <mergeCell ref="N39:O39"/>
    <mergeCell ref="B40:B51"/>
    <mergeCell ref="C55:K55"/>
    <mergeCell ref="D58:O58"/>
    <mergeCell ref="U58:AF58"/>
    <mergeCell ref="B78:B86"/>
    <mergeCell ref="AH78:AH88"/>
    <mergeCell ref="D59:G59"/>
    <mergeCell ref="H59:K59"/>
    <mergeCell ref="L59:O59"/>
    <mergeCell ref="U59:X59"/>
    <mergeCell ref="Y59:AB59"/>
    <mergeCell ref="AC59:AF59"/>
    <mergeCell ref="AJ59:AM59"/>
    <mergeCell ref="AN59:AQ59"/>
    <mergeCell ref="AR59:AU59"/>
    <mergeCell ref="B61:B70"/>
    <mergeCell ref="AH61:AH70"/>
    <mergeCell ref="C122:D122"/>
    <mergeCell ref="E122:G122"/>
    <mergeCell ref="B90:B96"/>
    <mergeCell ref="AH90:AH96"/>
    <mergeCell ref="B99:B102"/>
    <mergeCell ref="AH99:AH108"/>
    <mergeCell ref="B105:B116"/>
    <mergeCell ref="AH112:AH115"/>
    <mergeCell ref="C119:D119"/>
    <mergeCell ref="C120:D120"/>
    <mergeCell ref="E120:G120"/>
    <mergeCell ref="C121:D121"/>
    <mergeCell ref="E121:G121"/>
    <mergeCell ref="C129:C133"/>
    <mergeCell ref="I129:I133"/>
    <mergeCell ref="D134:E134"/>
    <mergeCell ref="J134:K134"/>
    <mergeCell ref="D135:E135"/>
    <mergeCell ref="J135:K135"/>
    <mergeCell ref="C138:D138"/>
    <mergeCell ref="E138:F138"/>
    <mergeCell ref="I138:J138"/>
    <mergeCell ref="K138:L138"/>
    <mergeCell ref="C139:D139"/>
    <mergeCell ref="E139:F139"/>
    <mergeCell ref="I139:J139"/>
    <mergeCell ref="K139:L139"/>
    <mergeCell ref="E154:F154"/>
    <mergeCell ref="D156:E156"/>
    <mergeCell ref="D157:E157"/>
    <mergeCell ref="C142:C146"/>
    <mergeCell ref="D147:E147"/>
    <mergeCell ref="C152:D152"/>
    <mergeCell ref="E152:F152"/>
    <mergeCell ref="C153:D153"/>
    <mergeCell ref="E153:F153"/>
  </mergeCells>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B1:AV191"/>
  <sheetViews>
    <sheetView topLeftCell="A107" zoomScale="55" zoomScaleNormal="55" zoomScalePageLayoutView="55" workbookViewId="0">
      <selection activeCell="F154" sqref="F154"/>
    </sheetView>
  </sheetViews>
  <sheetFormatPr baseColWidth="10" defaultColWidth="9.1640625" defaultRowHeight="14" x14ac:dyDescent="0"/>
  <cols>
    <col min="1" max="1" width="6.33203125" style="126" customWidth="1"/>
    <col min="2" max="2" width="6.5" style="126" customWidth="1"/>
    <col min="3" max="3" width="22.33203125" style="126" customWidth="1"/>
    <col min="4" max="4" width="27.33203125" style="126" customWidth="1"/>
    <col min="5" max="5" width="23.83203125" style="126" customWidth="1"/>
    <col min="6" max="6" width="22.5" style="126" customWidth="1"/>
    <col min="7" max="7" width="19.6640625" style="126" customWidth="1"/>
    <col min="8" max="8" width="23.33203125" style="126" customWidth="1"/>
    <col min="9" max="9" width="19.6640625" style="126" customWidth="1"/>
    <col min="10" max="10" width="19.1640625" style="126" customWidth="1"/>
    <col min="11" max="11" width="28" style="126" customWidth="1"/>
    <col min="12" max="12" width="15.5" style="126" customWidth="1"/>
    <col min="13" max="13" width="13.6640625" style="126" customWidth="1"/>
    <col min="14" max="14" width="13.5" style="126" customWidth="1"/>
    <col min="15" max="15" width="13.33203125" style="126" customWidth="1"/>
    <col min="16" max="16" width="15.5" style="126" customWidth="1"/>
    <col min="17" max="17" width="15.6640625" style="126" customWidth="1"/>
    <col min="18" max="18" width="14.83203125" style="126" customWidth="1"/>
    <col min="19" max="19" width="17.5" style="126" customWidth="1"/>
    <col min="20" max="20" width="12.1640625" style="126" customWidth="1"/>
    <col min="21" max="32" width="9.1640625" style="126"/>
    <col min="33" max="33" width="12.5" style="126" customWidth="1"/>
    <col min="34" max="34" width="11.83203125" style="126" customWidth="1"/>
    <col min="35" max="16384" width="9.1640625" style="126"/>
  </cols>
  <sheetData>
    <row r="1" spans="3:21" ht="31" thickBot="1">
      <c r="C1" s="128" t="s">
        <v>57</v>
      </c>
      <c r="L1" s="123" t="str">
        <f>'Table of contents'!J2</f>
        <v>No. 2023/6.1/ENG</v>
      </c>
      <c r="M1" s="128"/>
      <c r="P1" s="392" t="s">
        <v>155</v>
      </c>
      <c r="Q1" s="392"/>
      <c r="R1" s="392"/>
      <c r="S1" s="392"/>
      <c r="T1" s="392"/>
      <c r="U1" s="392"/>
    </row>
    <row r="2" spans="3:21" ht="23" customHeight="1" thickBot="1">
      <c r="C2" s="131" t="str">
        <f>'Table of contents'!B3</f>
        <v>The price list is valid until further notice</v>
      </c>
      <c r="P2" s="206">
        <v>0</v>
      </c>
      <c r="Q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7" spans="3:21" ht="16">
      <c r="C7" s="124"/>
    </row>
    <row r="8" spans="3:21" ht="28">
      <c r="C8" s="128" t="s">
        <v>222</v>
      </c>
      <c r="P8" s="207"/>
      <c r="Q8" s="127"/>
    </row>
    <row r="10" spans="3:21" ht="23">
      <c r="C10" s="141" t="s">
        <v>70</v>
      </c>
    </row>
    <row r="11" spans="3:21" ht="23">
      <c r="C11" s="141" t="s">
        <v>201</v>
      </c>
    </row>
    <row r="12" spans="3:21" ht="23">
      <c r="C12" s="141"/>
    </row>
    <row r="13" spans="3:21" ht="23">
      <c r="C13" s="273"/>
    </row>
    <row r="14" spans="3:21" ht="23">
      <c r="C14" s="141"/>
    </row>
    <row r="15" spans="3:21" ht="23">
      <c r="C15" s="141"/>
    </row>
    <row r="16" spans="3:21" ht="23">
      <c r="C16" s="141"/>
    </row>
    <row r="17" spans="2:28" ht="23">
      <c r="C17" s="141"/>
    </row>
    <row r="18" spans="2:28" ht="30.75" customHeight="1">
      <c r="C18" s="141"/>
    </row>
    <row r="19" spans="2:28" ht="18">
      <c r="C19" s="142" t="s">
        <v>71</v>
      </c>
    </row>
    <row r="20" spans="2:28" ht="35.25" customHeight="1">
      <c r="C20" s="143" t="s">
        <v>72</v>
      </c>
      <c r="D20" s="143" t="s">
        <v>204</v>
      </c>
      <c r="E20" s="143" t="s">
        <v>205</v>
      </c>
      <c r="F20" s="143" t="s">
        <v>206</v>
      </c>
      <c r="G20" s="143" t="s">
        <v>76</v>
      </c>
      <c r="H20" s="143" t="s">
        <v>77</v>
      </c>
      <c r="I20" s="393" t="s">
        <v>78</v>
      </c>
      <c r="J20" s="394"/>
      <c r="K20" s="393" t="s">
        <v>79</v>
      </c>
      <c r="L20" s="394"/>
      <c r="M20" s="143" t="s">
        <v>80</v>
      </c>
    </row>
    <row r="21" spans="2:28" ht="74.25" customHeight="1">
      <c r="C21" s="143" t="s">
        <v>165</v>
      </c>
      <c r="D21" s="143" t="s">
        <v>195</v>
      </c>
      <c r="E21" s="143">
        <v>8</v>
      </c>
      <c r="F21" s="143" t="s">
        <v>207</v>
      </c>
      <c r="G21" s="208" t="s">
        <v>231</v>
      </c>
      <c r="H21" s="144" t="s">
        <v>257</v>
      </c>
      <c r="I21" s="395" t="s">
        <v>232</v>
      </c>
      <c r="J21" s="396"/>
      <c r="K21" s="395" t="s">
        <v>233</v>
      </c>
      <c r="L21" s="396"/>
      <c r="M21" s="145" t="s">
        <v>177</v>
      </c>
    </row>
    <row r="22" spans="2:28">
      <c r="C22" s="147"/>
    </row>
    <row r="23" spans="2:28">
      <c r="C23" s="126" t="s">
        <v>171</v>
      </c>
    </row>
    <row r="24" spans="2:28" ht="42.75" customHeight="1">
      <c r="C24" s="148" t="s">
        <v>89</v>
      </c>
      <c r="D24" s="149" t="s">
        <v>92</v>
      </c>
      <c r="E24" s="316" t="s">
        <v>136</v>
      </c>
      <c r="F24" s="317"/>
      <c r="G24" s="317"/>
      <c r="H24" s="317"/>
      <c r="I24" s="318"/>
      <c r="J24" s="321" t="s">
        <v>93</v>
      </c>
      <c r="K24" s="322"/>
      <c r="L24" s="209"/>
      <c r="P24" s="210"/>
      <c r="Q24" s="265"/>
      <c r="R24" s="265"/>
      <c r="S24" s="265"/>
      <c r="T24" s="265"/>
      <c r="U24" s="265"/>
      <c r="V24" s="265"/>
      <c r="W24" s="265"/>
      <c r="X24" s="265"/>
      <c r="Y24" s="265"/>
      <c r="Z24" s="265"/>
      <c r="AA24" s="444"/>
      <c r="AB24" s="444"/>
    </row>
    <row r="25" spans="2:28" ht="45.75" customHeight="1">
      <c r="C25" s="148" t="s">
        <v>90</v>
      </c>
      <c r="D25" s="152" t="s">
        <v>166</v>
      </c>
      <c r="E25" s="316" t="s">
        <v>179</v>
      </c>
      <c r="F25" s="317"/>
      <c r="G25" s="317"/>
      <c r="H25" s="317"/>
      <c r="I25" s="318"/>
      <c r="J25" s="152" t="s">
        <v>226</v>
      </c>
      <c r="K25" s="153" t="s">
        <v>180</v>
      </c>
      <c r="L25" s="209"/>
      <c r="M25" s="154"/>
    </row>
    <row r="26" spans="2:28" ht="15" customHeight="1">
      <c r="C26" s="155" t="s">
        <v>91</v>
      </c>
      <c r="D26" s="152" t="s">
        <v>99</v>
      </c>
      <c r="E26" s="156">
        <v>1</v>
      </c>
      <c r="F26" s="156">
        <v>2</v>
      </c>
      <c r="G26" s="156">
        <v>3</v>
      </c>
      <c r="H26" s="156">
        <v>4</v>
      </c>
      <c r="I26" s="156">
        <v>5</v>
      </c>
      <c r="J26" s="157" t="s">
        <v>95</v>
      </c>
      <c r="K26" s="157" t="s">
        <v>96</v>
      </c>
      <c r="L26" s="209"/>
      <c r="M26" s="159"/>
    </row>
    <row r="27" spans="2:28" ht="15" customHeight="1">
      <c r="B27" s="403" t="s">
        <v>97</v>
      </c>
      <c r="C27" s="160" t="s">
        <v>0</v>
      </c>
      <c r="D27" s="260">
        <v>1275.6136793096302</v>
      </c>
      <c r="E27" s="261" t="s">
        <v>52</v>
      </c>
      <c r="F27" s="261" t="s">
        <v>52</v>
      </c>
      <c r="G27" s="261" t="s">
        <v>52</v>
      </c>
      <c r="H27" s="261" t="s">
        <v>52</v>
      </c>
      <c r="I27" s="261" t="s">
        <v>52</v>
      </c>
      <c r="J27" s="260">
        <v>1744.4367742856455</v>
      </c>
      <c r="K27" s="260">
        <v>993.4819845306306</v>
      </c>
      <c r="L27" s="211"/>
      <c r="M27" s="165"/>
    </row>
    <row r="28" spans="2:28">
      <c r="B28" s="403"/>
      <c r="C28" s="160" t="s">
        <v>1</v>
      </c>
      <c r="D28" s="260">
        <v>1201.1210340636055</v>
      </c>
      <c r="E28" s="261" t="s">
        <v>52</v>
      </c>
      <c r="F28" s="261" t="s">
        <v>52</v>
      </c>
      <c r="G28" s="261" t="s">
        <v>52</v>
      </c>
      <c r="H28" s="261" t="s">
        <v>52</v>
      </c>
      <c r="I28" s="261" t="s">
        <v>52</v>
      </c>
      <c r="J28" s="260">
        <v>1653.6260407034727</v>
      </c>
      <c r="K28" s="260">
        <v>940.59408672595396</v>
      </c>
      <c r="L28" s="211"/>
      <c r="M28" s="165"/>
    </row>
    <row r="29" spans="2:28">
      <c r="B29" s="403"/>
      <c r="C29" s="160" t="s">
        <v>2</v>
      </c>
      <c r="D29" s="260">
        <v>1120.0937603172686</v>
      </c>
      <c r="E29" s="261" t="s">
        <v>52</v>
      </c>
      <c r="F29" s="261" t="s">
        <v>52</v>
      </c>
      <c r="G29" s="261" t="s">
        <v>52</v>
      </c>
      <c r="H29" s="261" t="s">
        <v>52</v>
      </c>
      <c r="I29" s="261" t="s">
        <v>52</v>
      </c>
      <c r="J29" s="260">
        <v>1541.3800948221185</v>
      </c>
      <c r="K29" s="260">
        <v>869.67230595113404</v>
      </c>
      <c r="L29" s="211"/>
      <c r="M29" s="165"/>
    </row>
    <row r="30" spans="2:28">
      <c r="B30" s="403"/>
      <c r="C30" s="160" t="s">
        <v>3</v>
      </c>
      <c r="D30" s="260">
        <v>1009.5748054431089</v>
      </c>
      <c r="E30" s="261" t="s">
        <v>52</v>
      </c>
      <c r="F30" s="261" t="s">
        <v>52</v>
      </c>
      <c r="G30" s="261" t="s">
        <v>52</v>
      </c>
      <c r="H30" s="261" t="s">
        <v>52</v>
      </c>
      <c r="I30" s="261" t="s">
        <v>52</v>
      </c>
      <c r="J30" s="260">
        <v>1480.0544386844413</v>
      </c>
      <c r="K30" s="260">
        <v>827.52842636816536</v>
      </c>
      <c r="L30" s="211"/>
      <c r="M30" s="165"/>
    </row>
    <row r="31" spans="2:28">
      <c r="B31" s="403"/>
      <c r="C31" s="160" t="s">
        <v>4</v>
      </c>
      <c r="D31" s="260">
        <v>977.74269555000535</v>
      </c>
      <c r="E31" s="260">
        <v>787.99222354068877</v>
      </c>
      <c r="F31" s="260">
        <v>813.22879242253907</v>
      </c>
      <c r="G31" s="260">
        <v>838.79322637807195</v>
      </c>
      <c r="H31" s="260">
        <v>864.62832755605132</v>
      </c>
      <c r="I31" s="260">
        <v>890.68947157166053</v>
      </c>
      <c r="J31" s="260">
        <v>1432.2639382912866</v>
      </c>
      <c r="K31" s="260">
        <v>799.64893339607102</v>
      </c>
      <c r="L31" s="211"/>
      <c r="M31" s="165"/>
    </row>
    <row r="32" spans="2:28">
      <c r="B32" s="403"/>
      <c r="C32" s="160" t="s">
        <v>5</v>
      </c>
      <c r="D32" s="260">
        <v>907.96606770316384</v>
      </c>
      <c r="E32" s="260">
        <v>761.6930123890096</v>
      </c>
      <c r="F32" s="260">
        <v>778.08419386051196</v>
      </c>
      <c r="G32" s="260">
        <v>794.6355815426665</v>
      </c>
      <c r="H32" s="260">
        <v>811.32699695433132</v>
      </c>
      <c r="I32" s="260">
        <v>828.14151379845657</v>
      </c>
      <c r="J32" s="260">
        <v>1332.1554937694336</v>
      </c>
      <c r="K32" s="260">
        <v>738.64261959288842</v>
      </c>
      <c r="L32" s="211"/>
      <c r="M32" s="165"/>
    </row>
    <row r="33" spans="2:14">
      <c r="B33" s="403"/>
      <c r="C33" s="160" t="s">
        <v>6</v>
      </c>
      <c r="D33" s="260">
        <v>849.6845741443226</v>
      </c>
      <c r="E33" s="260">
        <v>727.99155247720307</v>
      </c>
      <c r="F33" s="260">
        <v>737.44707309669741</v>
      </c>
      <c r="G33" s="260">
        <v>746.96365163085466</v>
      </c>
      <c r="H33" s="260">
        <v>756.53634887859459</v>
      </c>
      <c r="I33" s="260">
        <v>766.16074438479563</v>
      </c>
      <c r="J33" s="260">
        <v>1241.7885173543441</v>
      </c>
      <c r="K33" s="260">
        <v>687.74293634168862</v>
      </c>
      <c r="L33" s="211"/>
      <c r="M33" s="165"/>
    </row>
    <row r="34" spans="2:14">
      <c r="B34" s="403"/>
      <c r="C34" s="160" t="s">
        <v>7</v>
      </c>
      <c r="D34" s="261" t="s">
        <v>52</v>
      </c>
      <c r="E34" s="260">
        <v>703.47373040265677</v>
      </c>
      <c r="F34" s="260">
        <v>709.58806788774734</v>
      </c>
      <c r="G34" s="260">
        <v>715.72992036365633</v>
      </c>
      <c r="H34" s="260">
        <v>721.8977504903113</v>
      </c>
      <c r="I34" s="260">
        <v>728.09013336101737</v>
      </c>
      <c r="J34" s="261" t="s">
        <v>52</v>
      </c>
      <c r="K34" s="261" t="s">
        <v>52</v>
      </c>
      <c r="L34" s="209"/>
    </row>
    <row r="35" spans="2:14">
      <c r="B35" s="403"/>
      <c r="C35" s="160" t="s">
        <v>8</v>
      </c>
      <c r="D35" s="261" t="s">
        <v>52</v>
      </c>
      <c r="E35" s="260">
        <v>670.17362294209784</v>
      </c>
      <c r="F35" s="260">
        <v>674.56305384476525</v>
      </c>
      <c r="G35" s="260">
        <v>678.96739298616569</v>
      </c>
      <c r="H35" s="260">
        <v>683.38600495414039</v>
      </c>
      <c r="I35" s="260">
        <v>687.81828994036323</v>
      </c>
      <c r="J35" s="261" t="s">
        <v>52</v>
      </c>
      <c r="K35" s="261" t="s">
        <v>52</v>
      </c>
      <c r="L35" s="209"/>
    </row>
    <row r="36" spans="2:14">
      <c r="B36" s="403"/>
      <c r="C36" s="160" t="s">
        <v>9</v>
      </c>
      <c r="D36" s="261" t="s">
        <v>52</v>
      </c>
      <c r="E36" s="260">
        <v>642.4965159623049</v>
      </c>
      <c r="F36" s="260">
        <v>645.31328313060703</v>
      </c>
      <c r="G36" s="260">
        <v>648.13649576499756</v>
      </c>
      <c r="H36" s="260">
        <v>650.96596747451474</v>
      </c>
      <c r="I36" s="260">
        <v>653.80151898635609</v>
      </c>
      <c r="J36" s="261" t="s">
        <v>52</v>
      </c>
      <c r="K36" s="261" t="s">
        <v>52</v>
      </c>
      <c r="L36" s="209"/>
    </row>
    <row r="37" spans="2:14">
      <c r="B37" s="403"/>
      <c r="C37" s="160" t="s">
        <v>14</v>
      </c>
      <c r="D37" s="261" t="s">
        <v>52</v>
      </c>
      <c r="E37" s="260">
        <v>615.79118528284619</v>
      </c>
      <c r="F37" s="260">
        <v>617.82367380749884</v>
      </c>
      <c r="G37" s="260">
        <v>619.85963325542548</v>
      </c>
      <c r="H37" s="260">
        <v>621.89898773260495</v>
      </c>
      <c r="I37" s="260">
        <v>623.94166354163463</v>
      </c>
      <c r="J37" s="261" t="s">
        <v>52</v>
      </c>
      <c r="K37" s="261" t="s">
        <v>52</v>
      </c>
      <c r="L37" s="209"/>
    </row>
    <row r="38" spans="2:14">
      <c r="B38" s="403"/>
      <c r="C38" s="160" t="s">
        <v>55</v>
      </c>
      <c r="D38" s="261" t="s">
        <v>52</v>
      </c>
      <c r="E38" s="260">
        <v>589.32549671129061</v>
      </c>
      <c r="F38" s="260">
        <v>590.62719272797494</v>
      </c>
      <c r="G38" s="260">
        <v>591.93036336173998</v>
      </c>
      <c r="H38" s="260">
        <v>593.23498693988518</v>
      </c>
      <c r="I38" s="260">
        <v>594.5410422123457</v>
      </c>
      <c r="J38" s="261" t="s">
        <v>52</v>
      </c>
      <c r="K38" s="261" t="s">
        <v>52</v>
      </c>
      <c r="L38" s="209"/>
    </row>
    <row r="40" spans="2:14">
      <c r="C40" s="126" t="s">
        <v>202</v>
      </c>
    </row>
    <row r="41" spans="2:14" ht="48" customHeight="1">
      <c r="C41" s="148" t="s">
        <v>89</v>
      </c>
      <c r="D41" s="149" t="s">
        <v>92</v>
      </c>
      <c r="E41" s="316" t="s">
        <v>136</v>
      </c>
      <c r="F41" s="317"/>
      <c r="G41" s="317"/>
      <c r="H41" s="317"/>
      <c r="I41" s="318"/>
      <c r="J41" s="321" t="s">
        <v>93</v>
      </c>
      <c r="K41" s="322"/>
      <c r="L41" s="209"/>
      <c r="M41" s="444"/>
      <c r="N41" s="444"/>
    </row>
    <row r="42" spans="2:14" ht="47.25" customHeight="1">
      <c r="C42" s="148" t="s">
        <v>90</v>
      </c>
      <c r="D42" s="152" t="s">
        <v>166</v>
      </c>
      <c r="E42" s="316" t="s">
        <v>181</v>
      </c>
      <c r="F42" s="317"/>
      <c r="G42" s="317"/>
      <c r="H42" s="317"/>
      <c r="I42" s="318"/>
      <c r="J42" s="152" t="s">
        <v>226</v>
      </c>
      <c r="K42" s="153" t="s">
        <v>173</v>
      </c>
      <c r="L42" s="209"/>
      <c r="M42" s="154"/>
      <c r="N42" s="154"/>
    </row>
    <row r="43" spans="2:14" ht="15" customHeight="1">
      <c r="C43" s="155" t="s">
        <v>91</v>
      </c>
      <c r="D43" s="152" t="s">
        <v>99</v>
      </c>
      <c r="E43" s="156">
        <v>1</v>
      </c>
      <c r="F43" s="156">
        <v>2</v>
      </c>
      <c r="G43" s="156">
        <v>3</v>
      </c>
      <c r="H43" s="156">
        <v>4</v>
      </c>
      <c r="I43" s="156">
        <v>5</v>
      </c>
      <c r="J43" s="157" t="s">
        <v>95</v>
      </c>
      <c r="K43" s="157" t="s">
        <v>96</v>
      </c>
      <c r="L43" s="209"/>
      <c r="M43" s="159"/>
      <c r="N43" s="159"/>
    </row>
    <row r="44" spans="2:14" ht="15" customHeight="1">
      <c r="B44" s="403" t="s">
        <v>97</v>
      </c>
      <c r="C44" s="160" t="s">
        <v>0</v>
      </c>
      <c r="D44" s="260">
        <v>1282.1038909209813</v>
      </c>
      <c r="E44" s="262" t="s">
        <v>52</v>
      </c>
      <c r="F44" s="262" t="s">
        <v>52</v>
      </c>
      <c r="G44" s="262" t="s">
        <v>52</v>
      </c>
      <c r="H44" s="262" t="s">
        <v>52</v>
      </c>
      <c r="I44" s="262" t="s">
        <v>52</v>
      </c>
      <c r="J44" s="260">
        <v>2023.9041614016057</v>
      </c>
      <c r="K44" s="260">
        <v>1073.6275451601389</v>
      </c>
      <c r="L44" s="211"/>
      <c r="M44" s="165"/>
      <c r="N44" s="165"/>
    </row>
    <row r="45" spans="2:14" ht="14.25" customHeight="1">
      <c r="B45" s="403"/>
      <c r="C45" s="160" t="s">
        <v>1</v>
      </c>
      <c r="D45" s="260">
        <v>1208.2192169981518</v>
      </c>
      <c r="E45" s="262" t="s">
        <v>52</v>
      </c>
      <c r="F45" s="262" t="s">
        <v>52</v>
      </c>
      <c r="G45" s="262" t="s">
        <v>52</v>
      </c>
      <c r="H45" s="262" t="s">
        <v>52</v>
      </c>
      <c r="I45" s="262" t="s">
        <v>52</v>
      </c>
      <c r="J45" s="260">
        <v>1915.0084636139743</v>
      </c>
      <c r="K45" s="260">
        <v>1016.4766789941796</v>
      </c>
      <c r="L45" s="211"/>
      <c r="M45" s="165"/>
      <c r="N45" s="165"/>
    </row>
    <row r="46" spans="2:14">
      <c r="B46" s="403"/>
      <c r="C46" s="160" t="s">
        <v>2</v>
      </c>
      <c r="D46" s="260">
        <v>1121.5726606827534</v>
      </c>
      <c r="E46" s="262" t="s">
        <v>52</v>
      </c>
      <c r="F46" s="262" t="s">
        <v>52</v>
      </c>
      <c r="G46" s="262" t="s">
        <v>52</v>
      </c>
      <c r="H46" s="262" t="s">
        <v>52</v>
      </c>
      <c r="I46" s="262" t="s">
        <v>52</v>
      </c>
      <c r="J46" s="260">
        <v>1777.2728618825643</v>
      </c>
      <c r="K46" s="260">
        <v>936.59569428923714</v>
      </c>
      <c r="L46" s="211"/>
      <c r="M46" s="165"/>
      <c r="N46" s="165"/>
    </row>
    <row r="47" spans="2:14">
      <c r="B47" s="403"/>
      <c r="C47" s="160" t="s">
        <v>3</v>
      </c>
      <c r="D47" s="260">
        <v>1008.7855119725507</v>
      </c>
      <c r="E47" s="262" t="s">
        <v>52</v>
      </c>
      <c r="F47" s="262" t="s">
        <v>52</v>
      </c>
      <c r="G47" s="262" t="s">
        <v>52</v>
      </c>
      <c r="H47" s="262" t="s">
        <v>52</v>
      </c>
      <c r="I47" s="262" t="s">
        <v>52</v>
      </c>
      <c r="J47" s="260">
        <v>1719.4795985968524</v>
      </c>
      <c r="K47" s="260">
        <v>889.93061745723878</v>
      </c>
      <c r="L47" s="211"/>
      <c r="M47" s="165"/>
      <c r="N47" s="165"/>
    </row>
    <row r="48" spans="2:14">
      <c r="B48" s="403"/>
      <c r="C48" s="160" t="s">
        <v>4</v>
      </c>
      <c r="D48" s="260">
        <v>966.46694038295573</v>
      </c>
      <c r="E48" s="260">
        <v>789.69251073009639</v>
      </c>
      <c r="F48" s="260">
        <v>821.19322241352609</v>
      </c>
      <c r="G48" s="260">
        <v>852.71864440054151</v>
      </c>
      <c r="H48" s="260">
        <v>884.26564357301163</v>
      </c>
      <c r="I48" s="260">
        <v>915.83159501458726</v>
      </c>
      <c r="J48" s="260">
        <v>1647.0088007698259</v>
      </c>
      <c r="K48" s="260">
        <v>860.10267521908122</v>
      </c>
      <c r="L48" s="211"/>
      <c r="M48" s="165"/>
      <c r="N48" s="165"/>
    </row>
    <row r="49" spans="2:14">
      <c r="B49" s="403"/>
      <c r="C49" s="160" t="s">
        <v>5</v>
      </c>
      <c r="D49" s="260">
        <v>906.18490408279604</v>
      </c>
      <c r="E49" s="260">
        <v>761.4672204663741</v>
      </c>
      <c r="F49" s="260">
        <v>782.02911945703397</v>
      </c>
      <c r="G49" s="260">
        <v>802.60250991244322</v>
      </c>
      <c r="H49" s="260">
        <v>823.18636279989335</v>
      </c>
      <c r="I49" s="260">
        <v>843.77976838877396</v>
      </c>
      <c r="J49" s="260">
        <v>1528.5340124423778</v>
      </c>
      <c r="K49" s="260">
        <v>793.76342347122363</v>
      </c>
      <c r="L49" s="211"/>
      <c r="M49" s="165"/>
      <c r="N49" s="165"/>
    </row>
    <row r="50" spans="2:14">
      <c r="B50" s="403"/>
      <c r="C50" s="160" t="s">
        <v>6</v>
      </c>
      <c r="D50" s="260">
        <v>848.32034192850688</v>
      </c>
      <c r="E50" s="260">
        <v>726.43448011984583</v>
      </c>
      <c r="F50" s="260">
        <v>738.33590940360386</v>
      </c>
      <c r="G50" s="260">
        <v>750.24160455613753</v>
      </c>
      <c r="H50" s="260">
        <v>762.15132495945113</v>
      </c>
      <c r="I50" s="260">
        <v>774.06484775778893</v>
      </c>
      <c r="J50" s="260">
        <v>1423.7436107603771</v>
      </c>
      <c r="K50" s="260">
        <v>739.13101299095274</v>
      </c>
      <c r="L50" s="211"/>
      <c r="M50" s="165"/>
      <c r="N50" s="165"/>
    </row>
    <row r="51" spans="2:14">
      <c r="B51" s="403"/>
      <c r="C51" s="160" t="s">
        <v>7</v>
      </c>
      <c r="D51" s="262" t="s">
        <v>52</v>
      </c>
      <c r="E51" s="260">
        <v>701.40238513439067</v>
      </c>
      <c r="F51" s="260">
        <v>709.10623038880749</v>
      </c>
      <c r="G51" s="260">
        <v>716.81197894350464</v>
      </c>
      <c r="H51" s="260">
        <v>724.51955740490985</v>
      </c>
      <c r="I51" s="260">
        <v>732.22889610508764</v>
      </c>
      <c r="J51" s="262" t="s">
        <v>52</v>
      </c>
      <c r="K51" s="262" t="s">
        <v>52</v>
      </c>
      <c r="L51" s="209"/>
    </row>
    <row r="52" spans="2:14">
      <c r="B52" s="403"/>
      <c r="C52" s="160" t="s">
        <v>8</v>
      </c>
      <c r="D52" s="262" t="s">
        <v>52</v>
      </c>
      <c r="E52" s="260">
        <v>668.1646262849448</v>
      </c>
      <c r="F52" s="260">
        <v>673.68585718796169</v>
      </c>
      <c r="G52" s="260">
        <v>679.20812240726275</v>
      </c>
      <c r="H52" s="260">
        <v>684.73139165101509</v>
      </c>
      <c r="I52" s="260">
        <v>690.25563579881657</v>
      </c>
      <c r="J52" s="262" t="s">
        <v>52</v>
      </c>
      <c r="K52" s="262" t="s">
        <v>52</v>
      </c>
      <c r="L52" s="209"/>
    </row>
    <row r="53" spans="2:14">
      <c r="B53" s="403"/>
      <c r="C53" s="160" t="s">
        <v>9</v>
      </c>
      <c r="D53" s="262" t="s">
        <v>52</v>
      </c>
      <c r="E53" s="260">
        <v>640.4841878600364</v>
      </c>
      <c r="F53" s="260">
        <v>644.02326832151584</v>
      </c>
      <c r="G53" s="260">
        <v>647.56279638289777</v>
      </c>
      <c r="H53" s="260">
        <v>651.10276319245258</v>
      </c>
      <c r="I53" s="260">
        <v>654.64316013031998</v>
      </c>
      <c r="J53" s="262" t="s">
        <v>52</v>
      </c>
      <c r="K53" s="262" t="s">
        <v>52</v>
      </c>
      <c r="L53" s="209"/>
    </row>
    <row r="54" spans="2:14">
      <c r="B54" s="403"/>
      <c r="C54" s="160" t="s">
        <v>14</v>
      </c>
      <c r="D54" s="262" t="s">
        <v>52</v>
      </c>
      <c r="E54" s="260">
        <v>613.95817294216113</v>
      </c>
      <c r="F54" s="260">
        <v>616.5069124936839</v>
      </c>
      <c r="G54" s="260">
        <v>619.05589445170051</v>
      </c>
      <c r="H54" s="260">
        <v>621.60511519808665</v>
      </c>
      <c r="I54" s="260">
        <v>624.15457118636971</v>
      </c>
      <c r="J54" s="262" t="s">
        <v>52</v>
      </c>
      <c r="K54" s="262" t="s">
        <v>52</v>
      </c>
      <c r="L54" s="209"/>
    </row>
    <row r="55" spans="2:14">
      <c r="B55" s="403"/>
      <c r="C55" s="160" t="s">
        <v>55</v>
      </c>
      <c r="D55" s="262" t="s">
        <v>52</v>
      </c>
      <c r="E55" s="260">
        <v>587.66433432257702</v>
      </c>
      <c r="F55" s="260">
        <v>589.29351198063716</v>
      </c>
      <c r="G55" s="260">
        <v>590.92279321912656</v>
      </c>
      <c r="H55" s="260">
        <v>592.552177000798</v>
      </c>
      <c r="I55" s="260">
        <v>594.18166230220379</v>
      </c>
      <c r="J55" s="262" t="s">
        <v>52</v>
      </c>
      <c r="K55" s="262" t="s">
        <v>52</v>
      </c>
      <c r="L55" s="209"/>
    </row>
    <row r="56" spans="2:14">
      <c r="B56" s="296"/>
      <c r="C56" s="297"/>
      <c r="D56" s="298"/>
      <c r="E56" s="299"/>
      <c r="F56" s="299"/>
      <c r="G56" s="299"/>
      <c r="H56" s="299"/>
      <c r="I56" s="299"/>
      <c r="J56" s="298"/>
      <c r="K56" s="298"/>
      <c r="L56" s="300"/>
    </row>
    <row r="57" spans="2:14">
      <c r="B57" s="296"/>
      <c r="C57" s="297"/>
      <c r="D57" s="298"/>
      <c r="E57" s="299"/>
      <c r="F57" s="299"/>
      <c r="G57" s="299"/>
      <c r="H57" s="299"/>
      <c r="I57" s="299"/>
      <c r="J57" s="298"/>
      <c r="K57" s="298"/>
      <c r="L57" s="300"/>
    </row>
    <row r="58" spans="2:14">
      <c r="B58" s="296"/>
      <c r="C58" s="297"/>
      <c r="D58" s="298"/>
      <c r="E58" s="299"/>
      <c r="F58" s="299"/>
      <c r="G58" s="299"/>
      <c r="H58" s="299"/>
      <c r="I58" s="299"/>
      <c r="J58" s="298"/>
      <c r="K58" s="298"/>
      <c r="L58" s="300"/>
    </row>
    <row r="59" spans="2:14">
      <c r="B59" s="296"/>
      <c r="C59" s="297"/>
      <c r="D59" s="298"/>
      <c r="E59" s="299"/>
      <c r="F59" s="299"/>
      <c r="G59" s="299"/>
      <c r="H59" s="299"/>
      <c r="I59" s="299"/>
      <c r="J59" s="298"/>
      <c r="K59" s="298"/>
      <c r="L59" s="300"/>
    </row>
    <row r="60" spans="2:14">
      <c r="B60" s="296"/>
      <c r="C60" s="297"/>
      <c r="D60" s="298"/>
      <c r="E60" s="299"/>
      <c r="F60" s="299"/>
      <c r="G60" s="299"/>
      <c r="H60" s="299"/>
      <c r="I60" s="299"/>
      <c r="J60" s="298"/>
      <c r="K60" s="298"/>
      <c r="L60" s="300"/>
    </row>
    <row r="61" spans="2:14">
      <c r="C61" s="170" t="s">
        <v>13</v>
      </c>
    </row>
    <row r="62" spans="2:14">
      <c r="C62" s="170" t="s">
        <v>196</v>
      </c>
    </row>
    <row r="63" spans="2:14">
      <c r="C63" s="171" t="s">
        <v>227</v>
      </c>
    </row>
    <row r="64" spans="2:14">
      <c r="C64" s="171"/>
    </row>
    <row r="65" spans="2:48" ht="31.5" customHeight="1">
      <c r="C65" s="320" t="s">
        <v>210</v>
      </c>
      <c r="D65" s="320"/>
      <c r="E65" s="320"/>
      <c r="F65" s="320"/>
      <c r="G65" s="320"/>
      <c r="H65" s="320"/>
      <c r="I65" s="320"/>
      <c r="J65" s="320"/>
      <c r="K65" s="320"/>
      <c r="L65" s="320"/>
      <c r="M65" s="320"/>
      <c r="N65" s="320"/>
      <c r="O65" s="320"/>
    </row>
    <row r="66" spans="2:48">
      <c r="C66" s="172"/>
    </row>
    <row r="67" spans="2:48" ht="19" thickBot="1">
      <c r="C67" s="173" t="s">
        <v>100</v>
      </c>
      <c r="D67" s="432" t="s">
        <v>176</v>
      </c>
      <c r="E67" s="433"/>
      <c r="F67" s="433"/>
      <c r="G67" s="433"/>
      <c r="H67" s="433"/>
      <c r="I67" s="433"/>
      <c r="J67" s="433"/>
      <c r="K67" s="433"/>
      <c r="L67" s="433"/>
      <c r="M67" s="433"/>
      <c r="N67" s="433"/>
      <c r="O67" s="434"/>
      <c r="U67" s="174"/>
      <c r="V67" s="445"/>
      <c r="W67" s="445"/>
      <c r="X67" s="445"/>
      <c r="Y67" s="445"/>
      <c r="Z67" s="445"/>
      <c r="AA67" s="445"/>
      <c r="AB67" s="445"/>
      <c r="AC67" s="445"/>
      <c r="AD67" s="445"/>
      <c r="AE67" s="445"/>
      <c r="AF67" s="445"/>
      <c r="AG67" s="445"/>
      <c r="AJ67" s="174"/>
      <c r="AK67" s="445"/>
      <c r="AL67" s="445"/>
      <c r="AM67" s="445"/>
      <c r="AN67" s="445"/>
      <c r="AO67" s="445"/>
      <c r="AP67" s="445"/>
      <c r="AQ67" s="445"/>
      <c r="AR67" s="445"/>
      <c r="AS67" s="445"/>
      <c r="AT67" s="445"/>
      <c r="AU67" s="445"/>
      <c r="AV67" s="445"/>
    </row>
    <row r="68" spans="2:48" ht="15" customHeight="1">
      <c r="C68" s="176" t="s">
        <v>132</v>
      </c>
      <c r="D68" s="404" t="s">
        <v>101</v>
      </c>
      <c r="E68" s="405"/>
      <c r="F68" s="405"/>
      <c r="G68" s="406"/>
      <c r="H68" s="404" t="s">
        <v>25</v>
      </c>
      <c r="I68" s="405"/>
      <c r="J68" s="405"/>
      <c r="K68" s="406"/>
      <c r="L68" s="404" t="s">
        <v>102</v>
      </c>
      <c r="M68" s="405"/>
      <c r="N68" s="405"/>
      <c r="O68" s="406"/>
      <c r="U68" s="210"/>
      <c r="V68" s="445"/>
      <c r="W68" s="445"/>
      <c r="X68" s="445"/>
      <c r="Y68" s="445"/>
      <c r="Z68" s="445"/>
      <c r="AA68" s="445"/>
      <c r="AB68" s="445"/>
      <c r="AC68" s="445"/>
      <c r="AD68" s="445"/>
      <c r="AE68" s="445"/>
      <c r="AF68" s="445"/>
      <c r="AG68" s="445"/>
      <c r="AJ68" s="210"/>
      <c r="AK68" s="445"/>
      <c r="AL68" s="445"/>
      <c r="AM68" s="445"/>
      <c r="AN68" s="445"/>
      <c r="AO68" s="445"/>
      <c r="AP68" s="445"/>
      <c r="AQ68" s="445"/>
      <c r="AR68" s="445"/>
      <c r="AS68" s="445"/>
      <c r="AT68" s="445"/>
      <c r="AU68" s="445"/>
      <c r="AV68" s="445"/>
    </row>
    <row r="69" spans="2:48" ht="15" customHeight="1">
      <c r="C69" s="176" t="s">
        <v>91</v>
      </c>
      <c r="D69" s="177">
        <v>1</v>
      </c>
      <c r="E69" s="156">
        <v>2</v>
      </c>
      <c r="F69" s="156">
        <v>3</v>
      </c>
      <c r="G69" s="178">
        <v>4</v>
      </c>
      <c r="H69" s="177">
        <v>1</v>
      </c>
      <c r="I69" s="156">
        <v>2</v>
      </c>
      <c r="J69" s="156">
        <v>3</v>
      </c>
      <c r="K69" s="178">
        <v>4</v>
      </c>
      <c r="L69" s="177">
        <v>1</v>
      </c>
      <c r="M69" s="156">
        <v>2</v>
      </c>
      <c r="N69" s="156">
        <v>3</v>
      </c>
      <c r="O69" s="178">
        <v>4</v>
      </c>
      <c r="U69" s="210"/>
      <c r="V69" s="159"/>
      <c r="W69" s="159"/>
      <c r="X69" s="159"/>
      <c r="Y69" s="159"/>
      <c r="Z69" s="159"/>
      <c r="AA69" s="159"/>
      <c r="AB69" s="159"/>
      <c r="AC69" s="159"/>
      <c r="AD69" s="159"/>
      <c r="AE69" s="159"/>
      <c r="AF69" s="159"/>
      <c r="AG69" s="159"/>
      <c r="AJ69" s="210"/>
      <c r="AK69" s="159"/>
      <c r="AL69" s="159"/>
      <c r="AM69" s="159"/>
      <c r="AN69" s="159"/>
      <c r="AO69" s="159"/>
      <c r="AP69" s="159"/>
      <c r="AQ69" s="159"/>
      <c r="AR69" s="159"/>
      <c r="AS69" s="159"/>
      <c r="AT69" s="159"/>
      <c r="AU69" s="159"/>
      <c r="AV69" s="159"/>
    </row>
    <row r="70" spans="2:48" ht="15" customHeight="1">
      <c r="B70" s="403" t="s">
        <v>97</v>
      </c>
      <c r="C70" s="179" t="s">
        <v>26</v>
      </c>
      <c r="D70" s="244">
        <v>126.21000000000001</v>
      </c>
      <c r="E70" s="161">
        <v>138.28500000000003</v>
      </c>
      <c r="F70" s="161">
        <v>150.15</v>
      </c>
      <c r="G70" s="245">
        <v>162.22499999999999</v>
      </c>
      <c r="H70" s="244">
        <v>178.44750000000002</v>
      </c>
      <c r="I70" s="161">
        <v>238.29750000000004</v>
      </c>
      <c r="J70" s="161">
        <v>298.2</v>
      </c>
      <c r="K70" s="245">
        <v>358.10250000000002</v>
      </c>
      <c r="L70" s="244">
        <v>190.41750000000002</v>
      </c>
      <c r="M70" s="161">
        <v>262.23750000000001</v>
      </c>
      <c r="N70" s="161">
        <v>334.16250000000002</v>
      </c>
      <c r="O70" s="245">
        <v>406.08750000000003</v>
      </c>
      <c r="P70" s="212"/>
      <c r="Q70" s="212"/>
      <c r="R70" s="212"/>
      <c r="S70" s="212"/>
      <c r="T70" s="212"/>
      <c r="U70" s="212"/>
      <c r="V70" s="212"/>
      <c r="W70" s="212"/>
      <c r="X70" s="212"/>
      <c r="Y70" s="212"/>
      <c r="Z70" s="165"/>
      <c r="AA70" s="165"/>
      <c r="AB70" s="165"/>
      <c r="AC70" s="165"/>
      <c r="AD70" s="165"/>
      <c r="AE70" s="165"/>
      <c r="AF70" s="165"/>
      <c r="AG70" s="165"/>
      <c r="AI70" s="446"/>
      <c r="AJ70" s="169"/>
      <c r="AK70" s="165"/>
      <c r="AL70" s="165"/>
      <c r="AM70" s="165"/>
      <c r="AN70" s="165"/>
      <c r="AO70" s="165"/>
      <c r="AP70" s="165"/>
      <c r="AQ70" s="165"/>
      <c r="AR70" s="165"/>
      <c r="AS70" s="165"/>
      <c r="AT70" s="165"/>
      <c r="AU70" s="165"/>
      <c r="AV70" s="165"/>
    </row>
    <row r="71" spans="2:48" ht="15" customHeight="1">
      <c r="B71" s="403"/>
      <c r="C71" s="179" t="s">
        <v>27</v>
      </c>
      <c r="D71" s="244">
        <v>68.460000000000008</v>
      </c>
      <c r="E71" s="161">
        <v>74.392500000000013</v>
      </c>
      <c r="F71" s="161">
        <v>80.430000000000007</v>
      </c>
      <c r="G71" s="245">
        <v>86.362499999999997</v>
      </c>
      <c r="H71" s="244">
        <v>96.44250000000001</v>
      </c>
      <c r="I71" s="161">
        <v>126.42000000000002</v>
      </c>
      <c r="J71" s="161">
        <v>156.345</v>
      </c>
      <c r="K71" s="245">
        <v>186.48000000000002</v>
      </c>
      <c r="L71" s="244">
        <v>102.48000000000002</v>
      </c>
      <c r="M71" s="161">
        <v>138.39000000000001</v>
      </c>
      <c r="N71" s="161">
        <v>174.40500000000003</v>
      </c>
      <c r="O71" s="245">
        <v>210.42000000000002</v>
      </c>
      <c r="P71" s="212"/>
      <c r="Q71" s="212"/>
      <c r="R71" s="212"/>
      <c r="S71" s="212"/>
      <c r="T71" s="212"/>
      <c r="U71" s="212"/>
      <c r="V71" s="212"/>
      <c r="W71" s="212"/>
      <c r="X71" s="212"/>
      <c r="Y71" s="212"/>
      <c r="Z71" s="165"/>
      <c r="AA71" s="165"/>
      <c r="AB71" s="165"/>
      <c r="AC71" s="165"/>
      <c r="AD71" s="165"/>
      <c r="AE71" s="165"/>
      <c r="AF71" s="165"/>
      <c r="AG71" s="165"/>
      <c r="AI71" s="446"/>
      <c r="AJ71" s="169"/>
      <c r="AK71" s="165"/>
      <c r="AL71" s="165"/>
      <c r="AM71" s="165"/>
      <c r="AN71" s="165"/>
      <c r="AO71" s="165"/>
      <c r="AP71" s="165"/>
      <c r="AQ71" s="165"/>
      <c r="AR71" s="165"/>
      <c r="AS71" s="165"/>
      <c r="AT71" s="165"/>
      <c r="AU71" s="165"/>
      <c r="AV71" s="165"/>
    </row>
    <row r="72" spans="2:48" ht="15" customHeight="1">
      <c r="B72" s="403"/>
      <c r="C72" s="179" t="s">
        <v>28</v>
      </c>
      <c r="D72" s="244">
        <v>48.982500000000009</v>
      </c>
      <c r="E72" s="161">
        <v>53.077500000000008</v>
      </c>
      <c r="F72" s="161">
        <v>57.067500000000003</v>
      </c>
      <c r="G72" s="245">
        <v>61.057500000000012</v>
      </c>
      <c r="H72" s="244">
        <v>69.195000000000007</v>
      </c>
      <c r="I72" s="161">
        <v>89.25</v>
      </c>
      <c r="J72" s="161">
        <v>109.25250000000001</v>
      </c>
      <c r="K72" s="245">
        <v>129.0975</v>
      </c>
      <c r="L72" s="244">
        <v>73.132500000000007</v>
      </c>
      <c r="M72" s="161">
        <v>97.072500000000005</v>
      </c>
      <c r="N72" s="161">
        <v>121.22250000000001</v>
      </c>
      <c r="O72" s="245">
        <v>145.16249999999999</v>
      </c>
      <c r="P72" s="212"/>
      <c r="Q72" s="212"/>
      <c r="R72" s="212"/>
      <c r="S72" s="212"/>
      <c r="T72" s="212"/>
      <c r="U72" s="212"/>
      <c r="V72" s="212"/>
      <c r="W72" s="212"/>
      <c r="X72" s="212"/>
      <c r="Y72" s="212"/>
      <c r="Z72" s="165"/>
      <c r="AA72" s="165"/>
      <c r="AB72" s="165"/>
      <c r="AC72" s="165"/>
      <c r="AD72" s="165"/>
      <c r="AE72" s="165"/>
      <c r="AF72" s="165"/>
      <c r="AG72" s="165"/>
      <c r="AI72" s="446"/>
      <c r="AJ72" s="169"/>
      <c r="AK72" s="165"/>
      <c r="AL72" s="165"/>
      <c r="AM72" s="165"/>
      <c r="AN72" s="165"/>
      <c r="AO72" s="165"/>
      <c r="AP72" s="165"/>
      <c r="AQ72" s="165"/>
      <c r="AR72" s="165"/>
      <c r="AS72" s="165"/>
      <c r="AT72" s="165"/>
      <c r="AU72" s="165"/>
      <c r="AV72" s="165"/>
    </row>
    <row r="73" spans="2:48" ht="15" customHeight="1">
      <c r="B73" s="403"/>
      <c r="C73" s="179" t="s">
        <v>29</v>
      </c>
      <c r="D73" s="244">
        <v>39.427500000000009</v>
      </c>
      <c r="E73" s="161">
        <v>42.420000000000009</v>
      </c>
      <c r="F73" s="161">
        <v>45.360000000000007</v>
      </c>
      <c r="G73" s="245">
        <v>48.45750000000001</v>
      </c>
      <c r="H73" s="244">
        <v>55.545000000000009</v>
      </c>
      <c r="I73" s="161">
        <v>70.507500000000007</v>
      </c>
      <c r="J73" s="161">
        <v>85.627500000000012</v>
      </c>
      <c r="K73" s="245">
        <v>100.53750000000001</v>
      </c>
      <c r="L73" s="244">
        <v>58.485000000000007</v>
      </c>
      <c r="M73" s="161">
        <v>76.597500000000011</v>
      </c>
      <c r="N73" s="161">
        <v>94.552500000000009</v>
      </c>
      <c r="O73" s="245">
        <v>112.56</v>
      </c>
      <c r="P73" s="212"/>
      <c r="Q73" s="212"/>
      <c r="R73" s="212"/>
      <c r="S73" s="212"/>
      <c r="T73" s="212"/>
      <c r="U73" s="212"/>
      <c r="V73" s="212"/>
      <c r="W73" s="212"/>
      <c r="X73" s="212"/>
      <c r="Y73" s="212"/>
      <c r="Z73" s="165"/>
      <c r="AA73" s="165"/>
      <c r="AB73" s="165"/>
      <c r="AC73" s="165"/>
      <c r="AD73" s="165"/>
      <c r="AE73" s="165"/>
      <c r="AF73" s="165"/>
      <c r="AG73" s="165"/>
      <c r="AI73" s="446"/>
      <c r="AJ73" s="169"/>
      <c r="AK73" s="165"/>
      <c r="AL73" s="165"/>
      <c r="AM73" s="165"/>
      <c r="AN73" s="165"/>
      <c r="AO73" s="165"/>
      <c r="AP73" s="165"/>
      <c r="AQ73" s="165"/>
      <c r="AR73" s="165"/>
      <c r="AS73" s="165"/>
      <c r="AT73" s="165"/>
      <c r="AU73" s="165"/>
      <c r="AV73" s="165"/>
    </row>
    <row r="74" spans="2:48" ht="15" customHeight="1">
      <c r="B74" s="403"/>
      <c r="C74" s="179" t="s">
        <v>1</v>
      </c>
      <c r="D74" s="244">
        <v>32.024999999999999</v>
      </c>
      <c r="E74" s="161">
        <v>34.230000000000004</v>
      </c>
      <c r="F74" s="161">
        <v>36.540000000000006</v>
      </c>
      <c r="G74" s="245">
        <v>38.744999999999997</v>
      </c>
      <c r="H74" s="244">
        <v>44.940000000000005</v>
      </c>
      <c r="I74" s="161">
        <v>56.385000000000005</v>
      </c>
      <c r="J74" s="161">
        <v>67.725000000000009</v>
      </c>
      <c r="K74" s="245">
        <v>79.170000000000016</v>
      </c>
      <c r="L74" s="244">
        <v>47.355000000000004</v>
      </c>
      <c r="M74" s="161">
        <v>61.057500000000012</v>
      </c>
      <c r="N74" s="161">
        <v>74.602500000000006</v>
      </c>
      <c r="O74" s="245">
        <v>88.252500000000012</v>
      </c>
      <c r="P74" s="212"/>
      <c r="Q74" s="212"/>
      <c r="R74" s="212"/>
      <c r="S74" s="212"/>
      <c r="T74" s="212"/>
      <c r="U74" s="212"/>
      <c r="V74" s="212"/>
      <c r="W74" s="212"/>
      <c r="X74" s="212"/>
      <c r="Y74" s="212"/>
      <c r="Z74" s="165"/>
      <c r="AA74" s="165"/>
      <c r="AB74" s="165"/>
      <c r="AC74" s="165"/>
      <c r="AD74" s="165"/>
      <c r="AE74" s="165"/>
      <c r="AF74" s="165"/>
      <c r="AG74" s="165"/>
      <c r="AI74" s="446"/>
      <c r="AJ74" s="169"/>
      <c r="AK74" s="165"/>
      <c r="AL74" s="165"/>
      <c r="AM74" s="165"/>
      <c r="AN74" s="165"/>
      <c r="AO74" s="165"/>
      <c r="AP74" s="165"/>
      <c r="AQ74" s="165"/>
      <c r="AR74" s="165"/>
      <c r="AS74" s="165"/>
      <c r="AT74" s="165"/>
      <c r="AU74" s="165"/>
      <c r="AV74" s="165"/>
    </row>
    <row r="75" spans="2:48" ht="15" customHeight="1">
      <c r="B75" s="403"/>
      <c r="C75" s="179" t="s">
        <v>2</v>
      </c>
      <c r="D75" s="244">
        <v>18.900000000000002</v>
      </c>
      <c r="E75" s="161">
        <v>19.95</v>
      </c>
      <c r="F75" s="161">
        <v>22.89</v>
      </c>
      <c r="G75" s="245">
        <v>25.882500000000004</v>
      </c>
      <c r="H75" s="244">
        <v>26.932500000000005</v>
      </c>
      <c r="I75" s="161">
        <v>32.340000000000003</v>
      </c>
      <c r="J75" s="161">
        <v>39.637500000000003</v>
      </c>
      <c r="K75" s="245">
        <v>46.777500000000003</v>
      </c>
      <c r="L75" s="244">
        <v>28.035000000000004</v>
      </c>
      <c r="M75" s="161">
        <v>34.545000000000002</v>
      </c>
      <c r="N75" s="161">
        <v>42.945000000000007</v>
      </c>
      <c r="O75" s="245">
        <v>51.1875</v>
      </c>
      <c r="P75" s="212"/>
      <c r="Q75" s="212"/>
      <c r="R75" s="212"/>
      <c r="S75" s="212"/>
      <c r="T75" s="212"/>
      <c r="U75" s="212"/>
      <c r="V75" s="212"/>
      <c r="W75" s="212"/>
      <c r="X75" s="212"/>
      <c r="Y75" s="212"/>
      <c r="Z75" s="165"/>
      <c r="AA75" s="165"/>
      <c r="AB75" s="165"/>
      <c r="AC75" s="165"/>
      <c r="AD75" s="165"/>
      <c r="AE75" s="165"/>
      <c r="AF75" s="165"/>
      <c r="AG75" s="165"/>
      <c r="AI75" s="446"/>
      <c r="AJ75" s="169"/>
      <c r="AK75" s="165"/>
      <c r="AL75" s="165"/>
      <c r="AM75" s="165"/>
      <c r="AN75" s="165"/>
      <c r="AO75" s="165"/>
      <c r="AP75" s="165"/>
      <c r="AQ75" s="165"/>
      <c r="AR75" s="165"/>
      <c r="AS75" s="165"/>
      <c r="AT75" s="165"/>
      <c r="AU75" s="165"/>
      <c r="AV75" s="165"/>
    </row>
    <row r="76" spans="2:48" ht="15" customHeight="1">
      <c r="B76" s="403"/>
      <c r="C76" s="179" t="s">
        <v>3</v>
      </c>
      <c r="D76" s="244">
        <v>18.007500000000004</v>
      </c>
      <c r="E76" s="161">
        <v>18.795000000000002</v>
      </c>
      <c r="F76" s="161">
        <v>21.315000000000001</v>
      </c>
      <c r="G76" s="245">
        <v>23.835000000000004</v>
      </c>
      <c r="H76" s="244">
        <v>24.412500000000001</v>
      </c>
      <c r="I76" s="161">
        <v>27.930000000000003</v>
      </c>
      <c r="J76" s="161">
        <v>33.232500000000002</v>
      </c>
      <c r="K76" s="245">
        <v>38.587499999999999</v>
      </c>
      <c r="L76" s="244">
        <v>25.252500000000001</v>
      </c>
      <c r="M76" s="161">
        <v>29.347500000000004</v>
      </c>
      <c r="N76" s="161">
        <v>35.332500000000003</v>
      </c>
      <c r="O76" s="245">
        <v>41.475000000000001</v>
      </c>
      <c r="P76" s="212"/>
      <c r="Q76" s="212"/>
      <c r="R76" s="212"/>
      <c r="S76" s="212"/>
      <c r="T76" s="212"/>
      <c r="U76" s="212"/>
      <c r="V76" s="212"/>
      <c r="W76" s="212"/>
      <c r="X76" s="212"/>
      <c r="Y76" s="212"/>
      <c r="Z76" s="165"/>
      <c r="AA76" s="165"/>
      <c r="AB76" s="165"/>
      <c r="AC76" s="165"/>
      <c r="AD76" s="165"/>
      <c r="AE76" s="165"/>
      <c r="AF76" s="165"/>
      <c r="AG76" s="165"/>
      <c r="AI76" s="446"/>
      <c r="AJ76" s="169"/>
      <c r="AK76" s="165"/>
      <c r="AL76" s="165"/>
      <c r="AM76" s="165"/>
      <c r="AN76" s="165"/>
      <c r="AO76" s="165"/>
      <c r="AP76" s="165"/>
      <c r="AQ76" s="165"/>
      <c r="AR76" s="165"/>
      <c r="AS76" s="165"/>
      <c r="AT76" s="165"/>
      <c r="AU76" s="165"/>
      <c r="AV76" s="165"/>
    </row>
    <row r="77" spans="2:48" ht="15" customHeight="1">
      <c r="B77" s="403"/>
      <c r="C77" s="179" t="s">
        <v>4</v>
      </c>
      <c r="D77" s="244">
        <v>17.324999999999999</v>
      </c>
      <c r="E77" s="161">
        <v>17.797499999999999</v>
      </c>
      <c r="F77" s="161">
        <v>20.212500000000002</v>
      </c>
      <c r="G77" s="245">
        <v>22.417500000000004</v>
      </c>
      <c r="H77" s="244">
        <v>22.89</v>
      </c>
      <c r="I77" s="161">
        <v>25.515000000000001</v>
      </c>
      <c r="J77" s="161">
        <v>29.820000000000004</v>
      </c>
      <c r="K77" s="245">
        <v>34.125</v>
      </c>
      <c r="L77" s="244">
        <v>23.520000000000003</v>
      </c>
      <c r="M77" s="161">
        <v>26.512500000000003</v>
      </c>
      <c r="N77" s="161">
        <v>31.395000000000003</v>
      </c>
      <c r="O77" s="245">
        <v>36.067500000000003</v>
      </c>
      <c r="P77" s="212"/>
      <c r="Q77" s="212"/>
      <c r="R77" s="212"/>
      <c r="S77" s="212"/>
      <c r="T77" s="212"/>
      <c r="U77" s="212"/>
      <c r="V77" s="212"/>
      <c r="W77" s="212"/>
      <c r="X77" s="212"/>
      <c r="Y77" s="212"/>
      <c r="Z77" s="165"/>
      <c r="AA77" s="165"/>
      <c r="AB77" s="165"/>
      <c r="AC77" s="165"/>
      <c r="AD77" s="165"/>
      <c r="AE77" s="165"/>
      <c r="AF77" s="165"/>
      <c r="AG77" s="165"/>
      <c r="AI77" s="446"/>
      <c r="AJ77" s="169"/>
      <c r="AK77" s="165"/>
      <c r="AL77" s="165"/>
      <c r="AM77" s="165"/>
      <c r="AN77" s="165"/>
      <c r="AO77" s="165"/>
      <c r="AP77" s="165"/>
      <c r="AQ77" s="165"/>
      <c r="AR77" s="165"/>
      <c r="AS77" s="165"/>
      <c r="AT77" s="165"/>
      <c r="AU77" s="165"/>
      <c r="AV77" s="165"/>
    </row>
    <row r="78" spans="2:48" ht="15" customHeight="1">
      <c r="B78" s="403"/>
      <c r="C78" s="179" t="s">
        <v>5</v>
      </c>
      <c r="D78" s="244">
        <v>16.2225</v>
      </c>
      <c r="E78" s="161">
        <v>16.537500000000001</v>
      </c>
      <c r="F78" s="161">
        <v>18.480000000000004</v>
      </c>
      <c r="G78" s="245">
        <v>20.580000000000002</v>
      </c>
      <c r="H78" s="244">
        <v>20.895000000000003</v>
      </c>
      <c r="I78" s="161">
        <v>22.417500000000004</v>
      </c>
      <c r="J78" s="161">
        <v>25.725000000000001</v>
      </c>
      <c r="K78" s="245">
        <v>28.822500000000005</v>
      </c>
      <c r="L78" s="244">
        <v>21.105000000000004</v>
      </c>
      <c r="M78" s="161">
        <v>23.1</v>
      </c>
      <c r="N78" s="161">
        <v>26.617500000000003</v>
      </c>
      <c r="O78" s="245">
        <v>30.135000000000005</v>
      </c>
      <c r="P78" s="212"/>
      <c r="Q78" s="212"/>
      <c r="R78" s="212"/>
      <c r="S78" s="212"/>
      <c r="T78" s="212"/>
      <c r="U78" s="212"/>
      <c r="V78" s="212"/>
      <c r="W78" s="212"/>
      <c r="X78" s="212"/>
      <c r="Y78" s="212"/>
      <c r="Z78" s="165"/>
      <c r="AA78" s="165"/>
      <c r="AB78" s="165"/>
      <c r="AC78" s="165"/>
      <c r="AD78" s="165"/>
      <c r="AE78" s="165"/>
      <c r="AF78" s="165"/>
      <c r="AG78" s="165"/>
      <c r="AI78" s="446"/>
      <c r="AJ78" s="169"/>
      <c r="AK78" s="165"/>
      <c r="AL78" s="165"/>
      <c r="AM78" s="165"/>
      <c r="AN78" s="165"/>
      <c r="AO78" s="165"/>
      <c r="AP78" s="165"/>
      <c r="AQ78" s="165"/>
      <c r="AR78" s="165"/>
      <c r="AS78" s="165"/>
      <c r="AT78" s="165"/>
      <c r="AU78" s="165"/>
      <c r="AV78" s="165"/>
    </row>
    <row r="79" spans="2:48" ht="15.75" customHeight="1" thickBot="1">
      <c r="B79" s="403"/>
      <c r="C79" s="179" t="s">
        <v>23</v>
      </c>
      <c r="D79" s="246">
        <v>15.067500000000003</v>
      </c>
      <c r="E79" s="247">
        <v>15.3825</v>
      </c>
      <c r="F79" s="247">
        <v>17.010000000000002</v>
      </c>
      <c r="G79" s="248">
        <v>18.795000000000002</v>
      </c>
      <c r="H79" s="246">
        <v>18.900000000000002</v>
      </c>
      <c r="I79" s="247">
        <v>19.845000000000002</v>
      </c>
      <c r="J79" s="247">
        <v>22.207500000000003</v>
      </c>
      <c r="K79" s="248">
        <v>24.727500000000003</v>
      </c>
      <c r="L79" s="246">
        <v>19.11</v>
      </c>
      <c r="M79" s="247">
        <v>20.212500000000002</v>
      </c>
      <c r="N79" s="247">
        <v>22.89</v>
      </c>
      <c r="O79" s="248">
        <v>25.357500000000002</v>
      </c>
      <c r="P79" s="212"/>
      <c r="Q79" s="212"/>
      <c r="R79" s="212"/>
      <c r="S79" s="212"/>
      <c r="T79" s="212"/>
      <c r="U79" s="212"/>
      <c r="V79" s="212"/>
      <c r="W79" s="212"/>
      <c r="X79" s="212"/>
      <c r="Y79" s="212"/>
      <c r="Z79" s="165"/>
      <c r="AA79" s="165"/>
      <c r="AB79" s="165"/>
      <c r="AC79" s="165"/>
      <c r="AD79" s="165"/>
      <c r="AE79" s="165"/>
      <c r="AF79" s="165"/>
      <c r="AG79" s="165"/>
      <c r="AI79" s="446"/>
      <c r="AJ79" s="169"/>
      <c r="AK79" s="165"/>
      <c r="AL79" s="165"/>
      <c r="AM79" s="165"/>
      <c r="AN79" s="165"/>
      <c r="AO79" s="165"/>
      <c r="AP79" s="165"/>
      <c r="AQ79" s="165"/>
      <c r="AR79" s="165"/>
      <c r="AS79" s="165"/>
      <c r="AT79" s="165"/>
      <c r="AU79" s="165"/>
      <c r="AV79" s="165"/>
    </row>
    <row r="80" spans="2:48">
      <c r="C80" s="172" t="s">
        <v>103</v>
      </c>
    </row>
    <row r="81" spans="2:20">
      <c r="C81" s="172" t="s">
        <v>104</v>
      </c>
    </row>
    <row r="82" spans="2:20">
      <c r="C82" s="172" t="s">
        <v>105</v>
      </c>
    </row>
    <row r="83" spans="2:20">
      <c r="C83" s="172"/>
    </row>
    <row r="84" spans="2:20">
      <c r="C84" s="172"/>
    </row>
    <row r="85" spans="2:20" ht="18">
      <c r="C85" s="142" t="s">
        <v>106</v>
      </c>
      <c r="T85" s="142"/>
    </row>
    <row r="86" spans="2:20" ht="29">
      <c r="B86" s="126" t="s">
        <v>40</v>
      </c>
      <c r="C86" s="251" t="s">
        <v>138</v>
      </c>
      <c r="D86" s="216" t="s">
        <v>137</v>
      </c>
      <c r="T86" s="142"/>
    </row>
    <row r="87" spans="2:20" ht="18">
      <c r="B87" s="400" t="s">
        <v>97</v>
      </c>
      <c r="C87" s="217" t="s">
        <v>0</v>
      </c>
      <c r="D87" s="260">
        <v>40.209014999999994</v>
      </c>
      <c r="T87" s="142"/>
    </row>
    <row r="88" spans="2:20" ht="18">
      <c r="B88" s="401"/>
      <c r="C88" s="179" t="s">
        <v>1</v>
      </c>
      <c r="D88" s="260">
        <v>34.725967499999996</v>
      </c>
      <c r="T88" s="142"/>
    </row>
    <row r="89" spans="2:20" ht="18">
      <c r="B89" s="401"/>
      <c r="C89" s="179" t="s">
        <v>2</v>
      </c>
      <c r="D89" s="260">
        <v>32.898285000000001</v>
      </c>
      <c r="T89" s="142"/>
    </row>
    <row r="90" spans="2:20" ht="18">
      <c r="B90" s="401"/>
      <c r="C90" s="179" t="s">
        <v>3</v>
      </c>
      <c r="D90" s="260">
        <v>29.852147500000001</v>
      </c>
      <c r="T90" s="142"/>
    </row>
    <row r="91" spans="2:20" ht="18">
      <c r="B91" s="401"/>
      <c r="C91" s="179" t="s">
        <v>4</v>
      </c>
      <c r="D91" s="260">
        <v>29.242919999999998</v>
      </c>
      <c r="T91" s="142"/>
    </row>
    <row r="92" spans="2:20" ht="18">
      <c r="B92" s="401"/>
      <c r="C92" s="179" t="s">
        <v>5</v>
      </c>
      <c r="D92" s="260">
        <v>27.415237499999996</v>
      </c>
      <c r="T92" s="142"/>
    </row>
    <row r="93" spans="2:20" ht="18">
      <c r="B93" s="401"/>
      <c r="C93" s="179" t="s">
        <v>6</v>
      </c>
      <c r="D93" s="260">
        <v>25.587554999999998</v>
      </c>
      <c r="T93" s="142"/>
    </row>
    <row r="94" spans="2:20" ht="18">
      <c r="B94" s="401"/>
      <c r="C94" s="179" t="s">
        <v>7</v>
      </c>
      <c r="D94" s="260">
        <v>24.3691</v>
      </c>
      <c r="T94" s="142"/>
    </row>
    <row r="95" spans="2:20" ht="18">
      <c r="B95" s="401"/>
      <c r="C95" s="179" t="s">
        <v>8</v>
      </c>
      <c r="D95" s="260">
        <v>24.3691</v>
      </c>
      <c r="T95" s="142"/>
    </row>
    <row r="96" spans="2:20" ht="18">
      <c r="B96" s="401"/>
      <c r="C96" s="179" t="s">
        <v>9</v>
      </c>
      <c r="D96" s="260">
        <v>23.150644999999997</v>
      </c>
      <c r="T96" s="142"/>
    </row>
    <row r="97" spans="2:20" ht="18">
      <c r="B97" s="401"/>
      <c r="C97" s="179" t="s">
        <v>14</v>
      </c>
      <c r="D97" s="260">
        <v>22.541417500000001</v>
      </c>
      <c r="T97" s="142"/>
    </row>
    <row r="98" spans="2:20" ht="18">
      <c r="B98" s="402"/>
      <c r="C98" s="179" t="s">
        <v>55</v>
      </c>
      <c r="D98" s="260">
        <v>21.322962499999999</v>
      </c>
      <c r="T98" s="142"/>
    </row>
    <row r="99" spans="2:20" ht="18">
      <c r="C99" s="142"/>
      <c r="T99" s="142"/>
    </row>
    <row r="100" spans="2:20" ht="18">
      <c r="B100" s="292" t="s">
        <v>18</v>
      </c>
      <c r="C100" s="292" t="s">
        <v>299</v>
      </c>
      <c r="T100" s="142"/>
    </row>
    <row r="101" spans="2:20" ht="18">
      <c r="C101" s="148" t="s">
        <v>89</v>
      </c>
      <c r="D101" s="173" t="s">
        <v>92</v>
      </c>
      <c r="E101" s="153" t="s">
        <v>300</v>
      </c>
      <c r="T101" s="142"/>
    </row>
    <row r="102" spans="2:20" ht="42">
      <c r="C102" s="293" t="s">
        <v>301</v>
      </c>
      <c r="D102" s="153" t="s">
        <v>302</v>
      </c>
      <c r="E102" s="153" t="s">
        <v>303</v>
      </c>
      <c r="T102" s="142"/>
    </row>
    <row r="103" spans="2:20" ht="18">
      <c r="B103" s="304" t="s">
        <v>304</v>
      </c>
      <c r="C103" s="160" t="s">
        <v>0</v>
      </c>
      <c r="D103" s="260">
        <v>85.337669370444928</v>
      </c>
      <c r="E103" s="294" t="s">
        <v>52</v>
      </c>
      <c r="T103" s="142"/>
    </row>
    <row r="104" spans="2:20" ht="18">
      <c r="B104" s="305"/>
      <c r="C104" s="160" t="s">
        <v>1</v>
      </c>
      <c r="D104" s="260">
        <v>72.466308795602345</v>
      </c>
      <c r="E104" s="294" t="s">
        <v>52</v>
      </c>
      <c r="T104" s="142"/>
    </row>
    <row r="105" spans="2:20" ht="18">
      <c r="B105" s="305"/>
      <c r="C105" s="160" t="s">
        <v>2</v>
      </c>
      <c r="D105" s="260">
        <v>68.98887846397065</v>
      </c>
      <c r="E105" s="294" t="s">
        <v>52</v>
      </c>
      <c r="T105" s="142"/>
    </row>
    <row r="106" spans="2:20" ht="18">
      <c r="B106" s="305"/>
      <c r="C106" s="160" t="s">
        <v>3</v>
      </c>
      <c r="D106" s="260">
        <v>62.26609566498405</v>
      </c>
      <c r="E106" s="294" t="s">
        <v>52</v>
      </c>
      <c r="T106" s="142"/>
    </row>
    <row r="107" spans="2:20" ht="18">
      <c r="B107" s="305"/>
      <c r="C107" s="160" t="s">
        <v>4</v>
      </c>
      <c r="D107" s="260">
        <v>59.907193756293509</v>
      </c>
      <c r="E107" s="260">
        <v>29.368769188310807</v>
      </c>
      <c r="T107" s="142"/>
    </row>
    <row r="108" spans="2:20" ht="18">
      <c r="B108" s="305"/>
      <c r="C108" s="160" t="s">
        <v>5</v>
      </c>
      <c r="D108" s="260">
        <v>56.170648029217887</v>
      </c>
      <c r="E108" s="260">
        <v>28.457441387719996</v>
      </c>
      <c r="T108" s="142"/>
    </row>
    <row r="109" spans="2:20" ht="18">
      <c r="B109" s="305"/>
      <c r="C109" s="160" t="s">
        <v>6</v>
      </c>
      <c r="D109" s="260">
        <v>52.58384271804573</v>
      </c>
      <c r="E109" s="260">
        <v>27.232647564480658</v>
      </c>
      <c r="T109" s="142"/>
    </row>
    <row r="110" spans="2:20" ht="18">
      <c r="B110" s="305"/>
      <c r="C110" s="160" t="s">
        <v>7</v>
      </c>
      <c r="D110" s="295" t="s">
        <v>52</v>
      </c>
      <c r="E110" s="260">
        <v>26.328911129412745</v>
      </c>
      <c r="T110" s="142"/>
    </row>
    <row r="111" spans="2:20" ht="18">
      <c r="B111" s="305"/>
      <c r="C111" s="160" t="s">
        <v>8</v>
      </c>
      <c r="D111" s="295" t="s">
        <v>52</v>
      </c>
      <c r="E111" s="260">
        <v>25.0962978789413</v>
      </c>
      <c r="T111" s="142"/>
    </row>
    <row r="112" spans="2:20" ht="18">
      <c r="B112" s="305"/>
      <c r="C112" s="160" t="s">
        <v>305</v>
      </c>
      <c r="D112" s="294" t="s">
        <v>52</v>
      </c>
      <c r="E112" s="260">
        <v>24.069993476790273</v>
      </c>
      <c r="T112" s="142"/>
    </row>
    <row r="113" spans="2:36" ht="18">
      <c r="B113" s="305"/>
      <c r="C113" s="160" t="s">
        <v>14</v>
      </c>
      <c r="D113" s="294" t="s">
        <v>52</v>
      </c>
      <c r="E113" s="260">
        <v>23.079155916031141</v>
      </c>
      <c r="T113" s="142"/>
    </row>
    <row r="114" spans="2:36" ht="18">
      <c r="B114" s="306"/>
      <c r="C114" s="160" t="s">
        <v>55</v>
      </c>
      <c r="D114" s="294" t="s">
        <v>52</v>
      </c>
      <c r="E114" s="260">
        <v>22.096170274577162</v>
      </c>
      <c r="T114" s="142"/>
    </row>
    <row r="115" spans="2:36" ht="18">
      <c r="C115" s="170" t="s">
        <v>306</v>
      </c>
      <c r="T115" s="142"/>
    </row>
    <row r="116" spans="2:36" ht="18">
      <c r="C116" s="170" t="s">
        <v>307</v>
      </c>
      <c r="T116" s="142"/>
    </row>
    <row r="117" spans="2:36" ht="18">
      <c r="T117" s="142"/>
    </row>
    <row r="118" spans="2:36" ht="18">
      <c r="C118" s="170" t="s">
        <v>308</v>
      </c>
      <c r="T118" s="142"/>
    </row>
    <row r="119" spans="2:36" ht="18">
      <c r="C119" s="170" t="s">
        <v>307</v>
      </c>
      <c r="T119" s="142"/>
    </row>
    <row r="120" spans="2:36" ht="18">
      <c r="C120" s="142"/>
      <c r="T120" s="142"/>
    </row>
    <row r="121" spans="2:36" ht="15" customHeight="1">
      <c r="B121" s="126" t="s">
        <v>17</v>
      </c>
      <c r="C121" s="180" t="s">
        <v>107</v>
      </c>
      <c r="D121" s="181" t="s">
        <v>108</v>
      </c>
      <c r="E121" s="213"/>
      <c r="G121" s="190"/>
      <c r="S121" s="446"/>
      <c r="T121" s="169"/>
      <c r="U121" s="214"/>
      <c r="V121" s="463"/>
      <c r="W121" s="190"/>
      <c r="Y121" s="190"/>
      <c r="AH121" s="446"/>
      <c r="AI121" s="169"/>
      <c r="AJ121" s="214"/>
    </row>
    <row r="122" spans="2:36" ht="16.5" customHeight="1">
      <c r="B122" s="408" t="s">
        <v>109</v>
      </c>
      <c r="C122" s="160" t="s">
        <v>0</v>
      </c>
      <c r="D122" s="161">
        <v>109.12587682500001</v>
      </c>
      <c r="E122" s="213"/>
      <c r="G122" s="190"/>
      <c r="S122" s="446"/>
      <c r="T122" s="169"/>
      <c r="U122" s="214"/>
      <c r="V122" s="463"/>
      <c r="W122" s="190"/>
      <c r="Y122" s="190"/>
      <c r="AH122" s="446"/>
      <c r="AI122" s="169"/>
      <c r="AJ122" s="214"/>
    </row>
    <row r="123" spans="2:36">
      <c r="B123" s="408"/>
      <c r="C123" s="160" t="s">
        <v>1</v>
      </c>
      <c r="D123" s="161">
        <v>103.67261257500002</v>
      </c>
      <c r="E123" s="213"/>
      <c r="S123" s="446"/>
      <c r="T123" s="169"/>
      <c r="U123" s="214"/>
      <c r="V123" s="463"/>
      <c r="W123" s="190"/>
      <c r="Y123" s="190"/>
      <c r="AH123" s="446"/>
      <c r="AI123" s="169"/>
      <c r="AJ123" s="214"/>
    </row>
    <row r="124" spans="2:36">
      <c r="B124" s="408"/>
      <c r="C124" s="160" t="s">
        <v>24</v>
      </c>
      <c r="D124" s="161">
        <v>98.219348325000013</v>
      </c>
      <c r="E124" s="213"/>
      <c r="S124" s="446"/>
      <c r="T124" s="169"/>
      <c r="U124" s="214"/>
      <c r="V124" s="463"/>
      <c r="W124" s="190"/>
      <c r="Y124" s="190"/>
      <c r="AH124" s="446"/>
      <c r="AI124" s="169"/>
      <c r="AJ124" s="214"/>
    </row>
    <row r="125" spans="2:36">
      <c r="B125" s="408"/>
      <c r="C125" s="186" t="s">
        <v>3</v>
      </c>
      <c r="D125" s="161">
        <v>94.644430650000004</v>
      </c>
      <c r="E125" s="213"/>
      <c r="S125" s="446"/>
      <c r="T125" s="169"/>
      <c r="U125" s="214"/>
      <c r="V125" s="463"/>
      <c r="W125" s="190"/>
      <c r="Y125" s="190"/>
      <c r="AH125" s="446"/>
      <c r="AI125" s="169"/>
      <c r="AJ125" s="214"/>
    </row>
    <row r="126" spans="2:36">
      <c r="B126" s="408"/>
      <c r="C126" s="160" t="s">
        <v>4</v>
      </c>
      <c r="D126" s="161">
        <v>92.826675900000012</v>
      </c>
      <c r="E126" s="213"/>
      <c r="S126" s="446"/>
      <c r="T126" s="169"/>
      <c r="U126" s="214"/>
      <c r="V126" s="463"/>
      <c r="W126" s="190"/>
      <c r="Y126" s="190"/>
      <c r="AH126" s="446"/>
      <c r="AI126" s="169"/>
      <c r="AJ126" s="214"/>
    </row>
    <row r="127" spans="2:36">
      <c r="B127" s="408"/>
      <c r="C127" s="160" t="s">
        <v>5</v>
      </c>
      <c r="D127" s="161">
        <v>87.373411650000008</v>
      </c>
      <c r="E127" s="213"/>
      <c r="S127" s="446"/>
      <c r="T127" s="169"/>
      <c r="U127" s="214"/>
      <c r="V127" s="463"/>
      <c r="W127" s="190"/>
      <c r="Y127" s="190"/>
      <c r="AH127" s="446"/>
      <c r="AI127" s="169"/>
      <c r="AJ127" s="214"/>
    </row>
    <row r="128" spans="2:36">
      <c r="B128" s="408"/>
      <c r="C128" s="160" t="s">
        <v>23</v>
      </c>
      <c r="D128" s="161">
        <v>81.920147400000005</v>
      </c>
      <c r="E128" s="213"/>
      <c r="S128" s="446"/>
      <c r="T128" s="169"/>
      <c r="U128" s="214"/>
      <c r="V128" s="463"/>
      <c r="W128" s="190"/>
      <c r="Y128" s="190"/>
      <c r="AH128" s="446"/>
      <c r="AI128" s="169"/>
      <c r="AJ128" s="214"/>
    </row>
    <row r="129" spans="2:36">
      <c r="E129" s="213"/>
      <c r="S129" s="446"/>
      <c r="T129" s="169"/>
      <c r="U129" s="214"/>
      <c r="V129" s="463"/>
      <c r="W129" s="190"/>
      <c r="Y129" s="190"/>
      <c r="AH129" s="446"/>
      <c r="AI129" s="169"/>
      <c r="AJ129" s="214"/>
    </row>
    <row r="130" spans="2:36" ht="16">
      <c r="B130" s="126" t="s">
        <v>18</v>
      </c>
      <c r="C130" s="180" t="s">
        <v>151</v>
      </c>
      <c r="D130" s="156" t="s">
        <v>108</v>
      </c>
      <c r="E130" s="213"/>
      <c r="S130" s="446"/>
      <c r="T130" s="169"/>
      <c r="U130" s="214"/>
      <c r="V130" s="463"/>
      <c r="Y130" s="190"/>
      <c r="AH130" s="446"/>
      <c r="AI130" s="169"/>
      <c r="AJ130" s="214"/>
    </row>
    <row r="131" spans="2:36" ht="18.75" customHeight="1">
      <c r="B131" s="400" t="s">
        <v>97</v>
      </c>
      <c r="C131" s="160" t="s">
        <v>0</v>
      </c>
      <c r="D131" s="161">
        <v>180.68482214999997</v>
      </c>
      <c r="E131" s="213"/>
      <c r="G131" s="190"/>
      <c r="S131" s="446"/>
      <c r="T131" s="169"/>
      <c r="U131" s="214"/>
      <c r="V131" s="463"/>
      <c r="Y131" s="190"/>
      <c r="AH131" s="446"/>
      <c r="AI131" s="169"/>
      <c r="AJ131" s="214"/>
    </row>
    <row r="132" spans="2:36" ht="17.25" customHeight="1">
      <c r="B132" s="401"/>
      <c r="C132" s="160" t="s">
        <v>1</v>
      </c>
      <c r="D132" s="161">
        <v>178.44292462499999</v>
      </c>
      <c r="X132" s="214"/>
    </row>
    <row r="133" spans="2:36" ht="17.25" customHeight="1">
      <c r="B133" s="401"/>
      <c r="C133" s="160" t="s">
        <v>24</v>
      </c>
      <c r="D133" s="161">
        <v>175.35274154999999</v>
      </c>
      <c r="T133" s="184"/>
      <c r="U133" s="185"/>
      <c r="AI133" s="184"/>
      <c r="AJ133" s="185"/>
    </row>
    <row r="134" spans="2:36" ht="17.25" customHeight="1">
      <c r="B134" s="401"/>
      <c r="C134" s="160" t="s">
        <v>3</v>
      </c>
      <c r="D134" s="161">
        <v>173.17143585000002</v>
      </c>
      <c r="E134" s="215"/>
      <c r="S134" s="446"/>
      <c r="T134" s="169"/>
      <c r="U134" s="165"/>
      <c r="V134" s="447"/>
      <c r="AH134" s="446"/>
      <c r="AI134" s="169"/>
      <c r="AJ134" s="214"/>
    </row>
    <row r="135" spans="2:36" ht="17.25" customHeight="1">
      <c r="B135" s="401"/>
      <c r="C135" s="160" t="s">
        <v>4</v>
      </c>
      <c r="D135" s="161">
        <v>170.14184459999998</v>
      </c>
      <c r="E135" s="215"/>
      <c r="S135" s="446"/>
      <c r="T135" s="169"/>
      <c r="U135" s="165"/>
      <c r="V135" s="447"/>
      <c r="AH135" s="446"/>
      <c r="AI135" s="169"/>
      <c r="AJ135" s="214"/>
    </row>
    <row r="136" spans="2:36" ht="17.25" customHeight="1">
      <c r="B136" s="401"/>
      <c r="C136" s="160" t="s">
        <v>5</v>
      </c>
      <c r="D136" s="161">
        <v>164.62798852499995</v>
      </c>
      <c r="E136" s="215"/>
      <c r="S136" s="446"/>
      <c r="T136" s="169"/>
      <c r="U136" s="165"/>
      <c r="V136" s="447"/>
      <c r="AH136" s="446"/>
      <c r="AI136" s="169"/>
      <c r="AJ136" s="214"/>
    </row>
    <row r="137" spans="2:36" ht="17.25" customHeight="1">
      <c r="B137" s="401"/>
      <c r="C137" s="160" t="s">
        <v>20</v>
      </c>
      <c r="D137" s="161">
        <v>159.35649975000001</v>
      </c>
      <c r="E137" s="215"/>
      <c r="S137" s="446"/>
      <c r="T137" s="169"/>
      <c r="U137" s="165"/>
      <c r="V137" s="447"/>
      <c r="AH137" s="446"/>
      <c r="AI137" s="169"/>
      <c r="AJ137" s="214"/>
    </row>
    <row r="138" spans="2:36" ht="17.25" customHeight="1">
      <c r="B138" s="401"/>
      <c r="C138" s="160" t="s">
        <v>21</v>
      </c>
      <c r="D138" s="161">
        <v>148.87411402499998</v>
      </c>
      <c r="E138" s="215"/>
      <c r="S138" s="446"/>
      <c r="T138" s="169"/>
      <c r="U138" s="165"/>
      <c r="V138" s="447"/>
      <c r="AH138" s="446"/>
      <c r="AI138" s="169"/>
      <c r="AJ138" s="214"/>
    </row>
    <row r="139" spans="2:36" ht="17.25" customHeight="1">
      <c r="B139" s="402"/>
      <c r="C139" s="160" t="s">
        <v>38</v>
      </c>
      <c r="D139" s="161">
        <v>138.08876917500001</v>
      </c>
      <c r="E139" s="215"/>
      <c r="S139" s="446"/>
      <c r="T139" s="169"/>
      <c r="U139" s="165"/>
      <c r="V139" s="447"/>
      <c r="AH139" s="446"/>
      <c r="AI139" s="169"/>
      <c r="AJ139" s="214"/>
    </row>
    <row r="140" spans="2:36" ht="17.25" customHeight="1">
      <c r="C140" s="172" t="s">
        <v>152</v>
      </c>
      <c r="E140" s="215"/>
      <c r="S140" s="446"/>
      <c r="T140" s="169"/>
      <c r="U140" s="165"/>
      <c r="V140" s="447"/>
      <c r="AH140" s="446"/>
      <c r="AI140" s="169"/>
      <c r="AJ140" s="214"/>
    </row>
    <row r="141" spans="2:36" ht="17.25" customHeight="1">
      <c r="C141" s="172"/>
      <c r="T141" s="172"/>
      <c r="AI141" s="172"/>
    </row>
    <row r="142" spans="2:36" ht="17.25" customHeight="1">
      <c r="B142" s="126" t="s">
        <v>22</v>
      </c>
      <c r="C142" s="180" t="s">
        <v>111</v>
      </c>
      <c r="D142" s="156" t="s">
        <v>108</v>
      </c>
      <c r="E142" s="187"/>
      <c r="T142" s="184"/>
      <c r="U142" s="159"/>
      <c r="V142" s="463"/>
      <c r="AI142" s="184"/>
      <c r="AJ142" s="159"/>
    </row>
    <row r="143" spans="2:36" ht="23.25" customHeight="1">
      <c r="B143" s="498" t="s">
        <v>110</v>
      </c>
      <c r="C143" s="160" t="s">
        <v>0</v>
      </c>
      <c r="D143" s="161">
        <v>357.67354297500003</v>
      </c>
      <c r="E143" s="215"/>
      <c r="S143" s="446"/>
      <c r="T143" s="169"/>
      <c r="U143" s="165"/>
      <c r="V143" s="463"/>
      <c r="AH143" s="446"/>
      <c r="AI143" s="169"/>
      <c r="AJ143" s="214"/>
    </row>
    <row r="144" spans="2:36" ht="23.25" customHeight="1">
      <c r="B144" s="498"/>
      <c r="C144" s="160" t="s">
        <v>1</v>
      </c>
      <c r="D144" s="161">
        <v>344.94925972499999</v>
      </c>
      <c r="E144" s="215"/>
      <c r="S144" s="446"/>
      <c r="T144" s="169"/>
      <c r="U144" s="165"/>
      <c r="V144" s="463"/>
      <c r="AH144" s="446"/>
      <c r="AI144" s="169"/>
      <c r="AJ144" s="214"/>
    </row>
    <row r="145" spans="2:36" ht="23.25" customHeight="1">
      <c r="B145" s="498"/>
      <c r="C145" s="160" t="s">
        <v>19</v>
      </c>
      <c r="D145" s="161">
        <v>331.43728275000001</v>
      </c>
      <c r="E145" s="215"/>
      <c r="S145" s="446"/>
      <c r="T145" s="169"/>
      <c r="U145" s="165"/>
      <c r="V145" s="463"/>
      <c r="AH145" s="446"/>
      <c r="AI145" s="169"/>
      <c r="AJ145" s="214"/>
    </row>
    <row r="146" spans="2:36" ht="23.25" customHeight="1">
      <c r="B146" s="498"/>
      <c r="C146" s="160" t="s">
        <v>39</v>
      </c>
      <c r="D146" s="161">
        <v>318.16767307499998</v>
      </c>
      <c r="E146" s="215"/>
      <c r="S146" s="446"/>
      <c r="T146" s="169"/>
      <c r="U146" s="165"/>
      <c r="V146" s="463"/>
      <c r="AH146" s="446"/>
      <c r="AI146" s="169"/>
      <c r="AJ146" s="214"/>
    </row>
    <row r="147" spans="2:36" ht="18" customHeight="1">
      <c r="T147" s="172"/>
    </row>
    <row r="148" spans="2:36" ht="18" customHeight="1">
      <c r="B148" s="136" t="s">
        <v>40</v>
      </c>
      <c r="C148" s="266" t="s">
        <v>234</v>
      </c>
      <c r="D148" s="267" t="s">
        <v>108</v>
      </c>
      <c r="T148" s="172"/>
    </row>
    <row r="149" spans="2:36" ht="18" customHeight="1">
      <c r="B149" s="403" t="s">
        <v>235</v>
      </c>
      <c r="C149" s="268">
        <v>1</v>
      </c>
      <c r="D149" s="161">
        <v>71.263943317147991</v>
      </c>
      <c r="T149" s="172"/>
    </row>
    <row r="150" spans="2:36" ht="18" customHeight="1">
      <c r="B150" s="403"/>
      <c r="C150" s="268">
        <v>50</v>
      </c>
      <c r="D150" s="161">
        <v>63.182465209017806</v>
      </c>
      <c r="T150" s="172"/>
    </row>
    <row r="151" spans="2:36" ht="18" customHeight="1">
      <c r="B151" s="403"/>
      <c r="C151" s="268">
        <v>100</v>
      </c>
      <c r="D151" s="161">
        <v>58.091934836727262</v>
      </c>
      <c r="T151" s="172"/>
    </row>
    <row r="152" spans="2:36" ht="18" customHeight="1">
      <c r="B152" s="403"/>
      <c r="C152" s="268">
        <v>200</v>
      </c>
      <c r="D152" s="161">
        <v>51.501673321636368</v>
      </c>
      <c r="T152" s="172"/>
    </row>
    <row r="153" spans="2:36" ht="18" customHeight="1">
      <c r="B153" s="403"/>
      <c r="C153" s="268">
        <v>500</v>
      </c>
      <c r="D153" s="161">
        <v>47.973967426417936</v>
      </c>
      <c r="T153" s="172"/>
    </row>
    <row r="154" spans="2:36" ht="18" customHeight="1">
      <c r="B154" s="403" t="s">
        <v>236</v>
      </c>
      <c r="C154" s="345" t="s">
        <v>237</v>
      </c>
      <c r="D154" s="346"/>
      <c r="U154" s="172"/>
    </row>
    <row r="155" spans="2:36" ht="39.75" customHeight="1">
      <c r="B155" s="403"/>
      <c r="C155" s="347" t="s">
        <v>238</v>
      </c>
      <c r="D155" s="348"/>
      <c r="U155" s="172"/>
    </row>
    <row r="156" spans="2:36" ht="18" customHeight="1">
      <c r="C156" s="272"/>
      <c r="D156" s="272"/>
      <c r="U156" s="172"/>
    </row>
    <row r="157" spans="2:36" ht="18">
      <c r="C157" s="142" t="s">
        <v>112</v>
      </c>
      <c r="U157" s="142"/>
    </row>
    <row r="158" spans="2:36" ht="30.75" customHeight="1">
      <c r="C158" s="499" t="s">
        <v>211</v>
      </c>
      <c r="D158" s="499"/>
      <c r="E158" s="499"/>
      <c r="I158" s="501" t="s">
        <v>212</v>
      </c>
      <c r="J158" s="501"/>
      <c r="K158" s="501"/>
      <c r="U158" s="464"/>
      <c r="V158" s="464"/>
    </row>
    <row r="159" spans="2:36">
      <c r="C159" s="335" t="s">
        <v>114</v>
      </c>
      <c r="D159" s="336"/>
      <c r="E159" s="500" t="s">
        <v>208</v>
      </c>
      <c r="F159" s="500"/>
      <c r="G159" s="500"/>
      <c r="I159" s="335" t="s">
        <v>114</v>
      </c>
      <c r="J159" s="336"/>
      <c r="K159" s="500" t="s">
        <v>208</v>
      </c>
      <c r="L159" s="500"/>
      <c r="M159" s="500"/>
      <c r="U159" s="461"/>
      <c r="V159" s="461"/>
      <c r="W159" s="462"/>
      <c r="X159" s="462"/>
      <c r="Y159" s="462"/>
    </row>
    <row r="160" spans="2:36" ht="34.5" customHeight="1">
      <c r="C160" s="335" t="s">
        <v>115</v>
      </c>
      <c r="D160" s="336"/>
      <c r="E160" s="502" t="s">
        <v>214</v>
      </c>
      <c r="F160" s="503"/>
      <c r="G160" s="503"/>
      <c r="I160" s="335" t="s">
        <v>115</v>
      </c>
      <c r="J160" s="336"/>
      <c r="K160" s="504" t="s">
        <v>213</v>
      </c>
      <c r="L160" s="505"/>
      <c r="M160" s="506"/>
      <c r="U160" s="461"/>
      <c r="V160" s="461"/>
      <c r="W160" s="462"/>
      <c r="X160" s="462"/>
      <c r="Y160" s="462"/>
    </row>
    <row r="161" spans="2:41" ht="34.5" customHeight="1">
      <c r="C161" s="335" t="s">
        <v>116</v>
      </c>
      <c r="D161" s="336"/>
      <c r="E161" s="507" t="s">
        <v>218</v>
      </c>
      <c r="F161" s="508"/>
      <c r="G161" s="508"/>
      <c r="I161" s="335" t="s">
        <v>116</v>
      </c>
      <c r="J161" s="336"/>
      <c r="K161" s="507" t="s">
        <v>218</v>
      </c>
      <c r="L161" s="508"/>
      <c r="M161" s="508"/>
      <c r="U161" s="461"/>
      <c r="V161" s="461"/>
      <c r="W161" s="462"/>
      <c r="X161" s="462"/>
      <c r="Y161" s="462"/>
    </row>
    <row r="162" spans="2:41">
      <c r="C162" s="172"/>
      <c r="U162" s="172"/>
    </row>
    <row r="163" spans="2:41">
      <c r="C163" s="172"/>
      <c r="U163" s="172"/>
    </row>
    <row r="164" spans="2:41" ht="28">
      <c r="C164" s="269" t="s">
        <v>239</v>
      </c>
      <c r="AB164" s="142"/>
    </row>
    <row r="165" spans="2:41" ht="15" customHeight="1">
      <c r="B165" s="130" t="s">
        <v>17</v>
      </c>
      <c r="C165" s="193" t="s">
        <v>240</v>
      </c>
      <c r="H165" s="130" t="s">
        <v>18</v>
      </c>
      <c r="I165" s="193" t="s">
        <v>241</v>
      </c>
      <c r="AB165" s="193"/>
      <c r="AH165" s="193"/>
      <c r="AO165" s="194"/>
    </row>
    <row r="166" spans="2:41" ht="15" customHeight="1">
      <c r="C166" s="311" t="s">
        <v>121</v>
      </c>
      <c r="D166" s="195">
        <v>1</v>
      </c>
      <c r="E166" s="161">
        <v>107.72954692500001</v>
      </c>
      <c r="I166" s="311" t="s">
        <v>121</v>
      </c>
      <c r="J166" s="195">
        <v>1</v>
      </c>
      <c r="K166" s="161">
        <v>80.863964999999993</v>
      </c>
      <c r="AB166" s="196"/>
      <c r="AC166" s="197"/>
      <c r="AD166" s="165"/>
      <c r="AH166" s="196"/>
      <c r="AI166" s="197"/>
      <c r="AJ166" s="165"/>
      <c r="AO166" s="194"/>
    </row>
    <row r="167" spans="2:41" ht="15" customHeight="1">
      <c r="C167" s="312"/>
      <c r="D167" s="195">
        <v>50</v>
      </c>
      <c r="E167" s="161">
        <v>98.331002962500008</v>
      </c>
      <c r="I167" s="312"/>
      <c r="J167" s="195">
        <v>50</v>
      </c>
      <c r="K167" s="161">
        <v>73.547701500000016</v>
      </c>
      <c r="AB167" s="196"/>
      <c r="AC167" s="197"/>
      <c r="AD167" s="165"/>
      <c r="AH167" s="196"/>
      <c r="AI167" s="197"/>
      <c r="AJ167" s="165"/>
      <c r="AO167" s="194"/>
    </row>
    <row r="168" spans="2:41" ht="15" customHeight="1">
      <c r="C168" s="312"/>
      <c r="D168" s="195">
        <v>100</v>
      </c>
      <c r="E168" s="161">
        <v>94.996035750000004</v>
      </c>
      <c r="I168" s="312"/>
      <c r="J168" s="195">
        <v>100</v>
      </c>
      <c r="K168" s="161">
        <v>71.365657999999996</v>
      </c>
      <c r="AB168" s="196"/>
      <c r="AC168" s="197"/>
      <c r="AD168" s="165"/>
      <c r="AH168" s="196"/>
      <c r="AI168" s="197"/>
      <c r="AJ168" s="165"/>
      <c r="AO168" s="194"/>
    </row>
    <row r="169" spans="2:41" ht="15" customHeight="1">
      <c r="C169" s="312"/>
      <c r="D169" s="195">
        <v>200</v>
      </c>
      <c r="E169" s="161">
        <v>90.751532025000017</v>
      </c>
      <c r="I169" s="312"/>
      <c r="J169" s="195">
        <v>200</v>
      </c>
      <c r="K169" s="161">
        <v>67.771704000000014</v>
      </c>
      <c r="AB169" s="196"/>
      <c r="AC169" s="197"/>
      <c r="AD169" s="165"/>
      <c r="AH169" s="196"/>
      <c r="AI169" s="197"/>
      <c r="AJ169" s="165"/>
      <c r="AO169" s="194"/>
    </row>
    <row r="170" spans="2:41" ht="15" customHeight="1">
      <c r="C170" s="313"/>
      <c r="D170" s="195">
        <v>500</v>
      </c>
      <c r="E170" s="161">
        <v>84.384776437500008</v>
      </c>
      <c r="I170" s="313"/>
      <c r="J170" s="195">
        <v>500</v>
      </c>
      <c r="K170" s="161">
        <v>63.279261500000004</v>
      </c>
      <c r="AB170" s="196"/>
      <c r="AC170" s="197"/>
      <c r="AD170" s="165"/>
      <c r="AH170" s="196"/>
      <c r="AI170" s="197"/>
      <c r="AJ170" s="165"/>
      <c r="AO170" s="194"/>
    </row>
    <row r="171" spans="2:41" ht="15" customHeight="1">
      <c r="C171" s="198" t="s">
        <v>122</v>
      </c>
      <c r="D171" s="333" t="s">
        <v>16</v>
      </c>
      <c r="E171" s="334"/>
      <c r="I171" s="198" t="s">
        <v>122</v>
      </c>
      <c r="J171" s="333" t="s">
        <v>16</v>
      </c>
      <c r="K171" s="334"/>
      <c r="AB171" s="199"/>
      <c r="AC171" s="200"/>
      <c r="AD171" s="200"/>
      <c r="AH171" s="199"/>
      <c r="AI171" s="200"/>
      <c r="AJ171" s="200"/>
      <c r="AO171" s="194"/>
    </row>
    <row r="172" spans="2:41" ht="17.25" customHeight="1">
      <c r="C172" s="198" t="s">
        <v>77</v>
      </c>
      <c r="D172" s="314" t="s">
        <v>12</v>
      </c>
      <c r="E172" s="315"/>
      <c r="I172" s="198" t="s">
        <v>77</v>
      </c>
      <c r="J172" s="314" t="s">
        <v>11</v>
      </c>
      <c r="K172" s="315"/>
      <c r="AB172" s="199"/>
      <c r="AC172" s="165"/>
      <c r="AD172" s="165"/>
      <c r="AH172" s="199"/>
      <c r="AI172" s="165"/>
      <c r="AJ172" s="165"/>
      <c r="AO172" s="194"/>
    </row>
    <row r="173" spans="2:41" ht="15" customHeight="1">
      <c r="C173" s="126" t="s">
        <v>123</v>
      </c>
      <c r="I173" s="126" t="s">
        <v>123</v>
      </c>
      <c r="AH173" s="199"/>
      <c r="AO173" s="194"/>
    </row>
    <row r="174" spans="2:41" ht="15" customHeight="1">
      <c r="AO174" s="194"/>
    </row>
    <row r="175" spans="2:41" ht="18.75" customHeight="1">
      <c r="C175" s="142" t="s">
        <v>124</v>
      </c>
      <c r="I175" s="142" t="s">
        <v>124</v>
      </c>
      <c r="AB175" s="142"/>
      <c r="AH175" s="142"/>
      <c r="AO175" s="194"/>
    </row>
    <row r="176" spans="2:41" ht="14.25" customHeight="1">
      <c r="C176" s="309" t="s">
        <v>125</v>
      </c>
      <c r="D176" s="310"/>
      <c r="E176" s="307" t="s">
        <v>127</v>
      </c>
      <c r="F176" s="308"/>
      <c r="I176" s="309" t="s">
        <v>128</v>
      </c>
      <c r="J176" s="310"/>
      <c r="K176" s="307" t="s">
        <v>129</v>
      </c>
      <c r="L176" s="308"/>
      <c r="AB176" s="193"/>
      <c r="AC176" s="193"/>
      <c r="AH176" s="193"/>
      <c r="AI176" s="193"/>
      <c r="AO176" s="194"/>
    </row>
    <row r="177" spans="2:41" ht="15" customHeight="1">
      <c r="C177" s="309" t="s">
        <v>126</v>
      </c>
      <c r="D177" s="310"/>
      <c r="E177" s="307" t="s">
        <v>31</v>
      </c>
      <c r="F177" s="308"/>
      <c r="I177" s="309" t="s">
        <v>115</v>
      </c>
      <c r="J177" s="310"/>
      <c r="K177" s="307" t="s">
        <v>32</v>
      </c>
      <c r="L177" s="308"/>
      <c r="AB177" s="193"/>
      <c r="AC177" s="193"/>
      <c r="AH177" s="203"/>
      <c r="AI177" s="203"/>
      <c r="AO177" s="194"/>
    </row>
    <row r="178" spans="2:41" ht="15" customHeight="1">
      <c r="I178" s="204" t="s">
        <v>116</v>
      </c>
      <c r="J178" s="205"/>
      <c r="K178" s="307" t="s">
        <v>153</v>
      </c>
      <c r="L178" s="308"/>
      <c r="AH178" s="172"/>
      <c r="AI178" s="172"/>
      <c r="AO178" s="194"/>
    </row>
    <row r="179" spans="2:41" ht="15" customHeight="1">
      <c r="AO179" s="194"/>
    </row>
    <row r="180" spans="2:41" ht="15" customHeight="1">
      <c r="B180" s="130" t="s">
        <v>22</v>
      </c>
      <c r="C180" s="193" t="s">
        <v>242</v>
      </c>
      <c r="AO180" s="194"/>
    </row>
    <row r="181" spans="2:41" ht="15" customHeight="1">
      <c r="C181" s="311" t="s">
        <v>121</v>
      </c>
      <c r="D181" s="195">
        <v>1</v>
      </c>
      <c r="E181" s="161">
        <v>75.923942640000007</v>
      </c>
      <c r="AB181" s="193"/>
      <c r="AO181" s="194"/>
    </row>
    <row r="182" spans="2:41" ht="15" customHeight="1">
      <c r="C182" s="312"/>
      <c r="D182" s="195">
        <v>50</v>
      </c>
      <c r="E182" s="161">
        <v>73.602372480000014</v>
      </c>
      <c r="AB182" s="196"/>
      <c r="AC182" s="197"/>
      <c r="AD182" s="165"/>
      <c r="AO182" s="194"/>
    </row>
    <row r="183" spans="2:41" ht="15" customHeight="1">
      <c r="C183" s="312"/>
      <c r="D183" s="195">
        <v>100</v>
      </c>
      <c r="E183" s="161">
        <v>71.022850079999998</v>
      </c>
      <c r="AB183" s="196"/>
      <c r="AC183" s="197"/>
      <c r="AD183" s="165"/>
      <c r="AO183" s="194"/>
    </row>
    <row r="184" spans="2:41" ht="15" customHeight="1">
      <c r="C184" s="312"/>
      <c r="D184" s="195">
        <v>200</v>
      </c>
      <c r="E184" s="161">
        <v>67.325534640000015</v>
      </c>
      <c r="AB184" s="196"/>
      <c r="AC184" s="197"/>
      <c r="AD184" s="165"/>
      <c r="AO184" s="194"/>
    </row>
    <row r="185" spans="2:41" ht="15" customHeight="1">
      <c r="C185" s="313"/>
      <c r="D185" s="195">
        <v>500</v>
      </c>
      <c r="E185" s="161">
        <v>63.198298799999996</v>
      </c>
      <c r="AB185" s="196"/>
      <c r="AC185" s="197"/>
      <c r="AD185" s="165"/>
      <c r="AO185" s="194"/>
    </row>
    <row r="186" spans="2:41" ht="15" customHeight="1">
      <c r="C186" s="198" t="s">
        <v>77</v>
      </c>
      <c r="D186" s="314" t="s">
        <v>10</v>
      </c>
      <c r="E186" s="315"/>
      <c r="AB186" s="196"/>
      <c r="AC186" s="197"/>
      <c r="AD186" s="165"/>
      <c r="AO186" s="194"/>
    </row>
    <row r="187" spans="2:41" ht="15" customHeight="1">
      <c r="AB187" s="199"/>
      <c r="AC187" s="165"/>
      <c r="AD187" s="165"/>
      <c r="AO187" s="194"/>
    </row>
    <row r="188" spans="2:41" ht="15" customHeight="1">
      <c r="C188" s="142" t="s">
        <v>124</v>
      </c>
    </row>
    <row r="189" spans="2:41">
      <c r="C189" s="309" t="s">
        <v>128</v>
      </c>
      <c r="D189" s="310"/>
      <c r="E189" s="307" t="s">
        <v>129</v>
      </c>
      <c r="F189" s="308"/>
    </row>
    <row r="190" spans="2:41">
      <c r="C190" s="309" t="s">
        <v>115</v>
      </c>
      <c r="D190" s="310"/>
      <c r="E190" s="307" t="s">
        <v>30</v>
      </c>
      <c r="F190" s="308"/>
    </row>
    <row r="191" spans="2:41">
      <c r="C191" s="204" t="s">
        <v>116</v>
      </c>
      <c r="D191" s="205"/>
      <c r="E191" s="307" t="s">
        <v>154</v>
      </c>
      <c r="F191" s="308"/>
    </row>
  </sheetData>
  <sheetProtection formatCells="0" formatColumns="0" formatRows="0" insertColumns="0" insertRows="0" insertHyperlinks="0" deleteColumns="0" deleteRows="0" sort="0" autoFilter="0" pivotTables="0"/>
  <mergeCells count="91">
    <mergeCell ref="E191:F191"/>
    <mergeCell ref="K178:L178"/>
    <mergeCell ref="C181:C185"/>
    <mergeCell ref="D186:E186"/>
    <mergeCell ref="C189:D189"/>
    <mergeCell ref="E189:F189"/>
    <mergeCell ref="C190:D190"/>
    <mergeCell ref="E190:F190"/>
    <mergeCell ref="C176:D176"/>
    <mergeCell ref="E176:F176"/>
    <mergeCell ref="I176:J176"/>
    <mergeCell ref="K176:L176"/>
    <mergeCell ref="C177:D177"/>
    <mergeCell ref="E177:F177"/>
    <mergeCell ref="I177:J177"/>
    <mergeCell ref="K177:L177"/>
    <mergeCell ref="C166:C170"/>
    <mergeCell ref="I166:I170"/>
    <mergeCell ref="D171:E171"/>
    <mergeCell ref="J171:K171"/>
    <mergeCell ref="D172:E172"/>
    <mergeCell ref="J172:K172"/>
    <mergeCell ref="W161:Y161"/>
    <mergeCell ref="W159:Y159"/>
    <mergeCell ref="C160:D160"/>
    <mergeCell ref="E160:G160"/>
    <mergeCell ref="I160:J160"/>
    <mergeCell ref="K160:M160"/>
    <mergeCell ref="U160:V160"/>
    <mergeCell ref="W160:Y160"/>
    <mergeCell ref="C161:D161"/>
    <mergeCell ref="E161:G161"/>
    <mergeCell ref="I161:J161"/>
    <mergeCell ref="K161:M161"/>
    <mergeCell ref="U161:V161"/>
    <mergeCell ref="U158:V158"/>
    <mergeCell ref="C159:D159"/>
    <mergeCell ref="E159:G159"/>
    <mergeCell ref="I159:J159"/>
    <mergeCell ref="K159:M159"/>
    <mergeCell ref="U159:V159"/>
    <mergeCell ref="I158:K158"/>
    <mergeCell ref="B149:B153"/>
    <mergeCell ref="B154:B155"/>
    <mergeCell ref="C154:D154"/>
    <mergeCell ref="C155:D155"/>
    <mergeCell ref="C158:E158"/>
    <mergeCell ref="V142:V146"/>
    <mergeCell ref="B143:B146"/>
    <mergeCell ref="S143:S146"/>
    <mergeCell ref="AH143:AH146"/>
    <mergeCell ref="B87:B98"/>
    <mergeCell ref="B103:B114"/>
    <mergeCell ref="AK68:AN68"/>
    <mergeCell ref="AO68:AR68"/>
    <mergeCell ref="AS68:AV68"/>
    <mergeCell ref="B70:B79"/>
    <mergeCell ref="AI70:AI79"/>
    <mergeCell ref="D68:G68"/>
    <mergeCell ref="H68:K68"/>
    <mergeCell ref="L68:O68"/>
    <mergeCell ref="V68:Y68"/>
    <mergeCell ref="Z68:AC68"/>
    <mergeCell ref="AD68:AG68"/>
    <mergeCell ref="S121:S131"/>
    <mergeCell ref="V121:V131"/>
    <mergeCell ref="AH121:AH131"/>
    <mergeCell ref="B122:B128"/>
    <mergeCell ref="B131:B139"/>
    <mergeCell ref="S134:S140"/>
    <mergeCell ref="V134:V140"/>
    <mergeCell ref="AH134:AH140"/>
    <mergeCell ref="AK67:AV67"/>
    <mergeCell ref="AA24:AB24"/>
    <mergeCell ref="E25:I25"/>
    <mergeCell ref="B27:B38"/>
    <mergeCell ref="E41:I41"/>
    <mergeCell ref="J41:K41"/>
    <mergeCell ref="M41:N41"/>
    <mergeCell ref="E24:I24"/>
    <mergeCell ref="J24:K24"/>
    <mergeCell ref="E42:I42"/>
    <mergeCell ref="B44:B55"/>
    <mergeCell ref="C65:O65"/>
    <mergeCell ref="D67:O67"/>
    <mergeCell ref="V67:AG67"/>
    <mergeCell ref="P1:U1"/>
    <mergeCell ref="I20:J20"/>
    <mergeCell ref="K20:L20"/>
    <mergeCell ref="I21:J21"/>
    <mergeCell ref="K21:L21"/>
  </mergeCells>
  <pageMargins left="0.7" right="0.7" top="0.75" bottom="0.75" header="0.3" footer="0.3"/>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enableFormatConditionsCalculation="0">
    <tabColor rgb="FF92D050"/>
  </sheetPr>
  <dimension ref="B1:AS191"/>
  <sheetViews>
    <sheetView tabSelected="1" topLeftCell="B1" workbookViewId="0">
      <selection activeCell="C15" sqref="C15"/>
    </sheetView>
  </sheetViews>
  <sheetFormatPr baseColWidth="10" defaultColWidth="9.1640625" defaultRowHeight="14" x14ac:dyDescent="0"/>
  <cols>
    <col min="1" max="1" width="7" style="126" customWidth="1"/>
    <col min="2" max="2" width="7.6640625" style="126" customWidth="1"/>
    <col min="3" max="19" width="24.5" style="126" customWidth="1"/>
    <col min="20" max="21" width="22.6640625" style="126" customWidth="1"/>
    <col min="22" max="30" width="9.1640625" style="126"/>
    <col min="31" max="31" width="10.5" style="126" customWidth="1"/>
    <col min="32" max="16384" width="9.1640625" style="126"/>
  </cols>
  <sheetData>
    <row r="1" spans="3:21" ht="31" thickBot="1">
      <c r="C1" s="128" t="s">
        <v>57</v>
      </c>
      <c r="G1" s="122" t="str">
        <f>'Table of contents'!J2</f>
        <v>No. 2023/6.1/ENG</v>
      </c>
      <c r="J1" s="291" t="s">
        <v>155</v>
      </c>
      <c r="K1" s="291"/>
      <c r="M1" s="128"/>
      <c r="R1" s="291"/>
      <c r="S1" s="291"/>
      <c r="T1" s="291"/>
      <c r="U1" s="291"/>
    </row>
    <row r="2" spans="3:21" ht="30.75" customHeight="1" thickBot="1">
      <c r="C2" s="131" t="str">
        <f>'Table of contents'!B3</f>
        <v>The price list is valid until further notice</v>
      </c>
      <c r="J2" s="206">
        <v>0</v>
      </c>
      <c r="K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8" spans="3:21" ht="28">
      <c r="C8" s="128" t="s">
        <v>223</v>
      </c>
      <c r="P8" s="207"/>
      <c r="Q8" s="127"/>
    </row>
    <row r="10" spans="3:21" ht="23">
      <c r="C10" s="141" t="s">
        <v>70</v>
      </c>
    </row>
    <row r="11" spans="3:21" ht="23">
      <c r="C11" s="141" t="s">
        <v>201</v>
      </c>
    </row>
    <row r="12" spans="3:21" ht="23">
      <c r="C12" s="141"/>
    </row>
    <row r="13" spans="3:21" ht="23">
      <c r="C13" s="141"/>
    </row>
    <row r="14" spans="3:21" ht="23">
      <c r="C14" s="141"/>
    </row>
    <row r="15" spans="3:21" ht="23">
      <c r="C15" s="141"/>
    </row>
    <row r="16" spans="3:21" ht="23">
      <c r="C16" s="141"/>
    </row>
    <row r="17" spans="2:17" ht="23">
      <c r="C17" s="141"/>
    </row>
    <row r="18" spans="2:17" ht="23">
      <c r="C18" s="141"/>
    </row>
    <row r="19" spans="2:17" ht="18">
      <c r="C19" s="142" t="s">
        <v>71</v>
      </c>
    </row>
    <row r="20" spans="2:17" ht="35.25" customHeight="1">
      <c r="C20" s="143" t="s">
        <v>72</v>
      </c>
      <c r="D20" s="143" t="s">
        <v>204</v>
      </c>
      <c r="E20" s="143" t="s">
        <v>205</v>
      </c>
      <c r="F20" s="143" t="s">
        <v>206</v>
      </c>
      <c r="G20" s="143" t="s">
        <v>76</v>
      </c>
      <c r="H20" s="143" t="s">
        <v>77</v>
      </c>
      <c r="I20" s="143" t="s">
        <v>78</v>
      </c>
      <c r="J20" s="143" t="s">
        <v>79</v>
      </c>
      <c r="K20" s="143" t="s">
        <v>80</v>
      </c>
    </row>
    <row r="21" spans="2:17" ht="66.75" customHeight="1">
      <c r="C21" s="143" t="s">
        <v>81</v>
      </c>
      <c r="D21" s="143" t="s">
        <v>209</v>
      </c>
      <c r="E21" s="143" t="s">
        <v>192</v>
      </c>
      <c r="F21" s="143" t="s">
        <v>207</v>
      </c>
      <c r="G21" s="208" t="s">
        <v>231</v>
      </c>
      <c r="H21" s="144" t="s">
        <v>260</v>
      </c>
      <c r="I21" s="144" t="s">
        <v>258</v>
      </c>
      <c r="J21" s="144" t="s">
        <v>259</v>
      </c>
      <c r="K21" s="145" t="s">
        <v>85</v>
      </c>
      <c r="Q21" s="146"/>
    </row>
    <row r="23" spans="2:17">
      <c r="C23" s="126" t="s">
        <v>282</v>
      </c>
    </row>
    <row r="24" spans="2:17" ht="51" customHeight="1">
      <c r="C24" s="148" t="s">
        <v>89</v>
      </c>
      <c r="D24" s="149" t="s">
        <v>92</v>
      </c>
      <c r="E24" s="316" t="s">
        <v>136</v>
      </c>
      <c r="F24" s="317"/>
      <c r="G24" s="317"/>
      <c r="H24" s="318"/>
      <c r="I24" s="321" t="s">
        <v>93</v>
      </c>
      <c r="J24" s="322"/>
      <c r="K24" s="209"/>
      <c r="M24" s="167"/>
    </row>
    <row r="25" spans="2:17" ht="45.75" customHeight="1">
      <c r="C25" s="148" t="s">
        <v>90</v>
      </c>
      <c r="D25" s="152" t="s">
        <v>283</v>
      </c>
      <c r="E25" s="316" t="s">
        <v>289</v>
      </c>
      <c r="F25" s="317"/>
      <c r="G25" s="317"/>
      <c r="H25" s="318"/>
      <c r="I25" s="290" t="s">
        <v>285</v>
      </c>
      <c r="J25" s="153" t="s">
        <v>286</v>
      </c>
      <c r="O25" s="154"/>
      <c r="P25" s="154"/>
    </row>
    <row r="26" spans="2:17" ht="15" customHeight="1">
      <c r="C26" s="155" t="s">
        <v>91</v>
      </c>
      <c r="D26" s="157" t="s">
        <v>99</v>
      </c>
      <c r="E26" s="156">
        <v>1</v>
      </c>
      <c r="F26" s="156">
        <v>2</v>
      </c>
      <c r="G26" s="156">
        <v>3</v>
      </c>
      <c r="H26" s="156">
        <v>4</v>
      </c>
      <c r="I26" s="157" t="s">
        <v>287</v>
      </c>
      <c r="J26" s="156" t="s">
        <v>288</v>
      </c>
      <c r="K26" s="168"/>
      <c r="L26" s="159"/>
      <c r="M26" s="159"/>
      <c r="N26" s="159"/>
    </row>
    <row r="27" spans="2:17" ht="15" customHeight="1">
      <c r="B27" s="516" t="s">
        <v>97</v>
      </c>
      <c r="C27" s="160" t="s">
        <v>0</v>
      </c>
      <c r="D27" s="260">
        <f>'PARASOL 5 x 5 - new frame (PCF)'!D27*(1+'PARASOL 5 x 5 - new frame'!$J$2)*'Podwyżki cen'!$B$1</f>
        <v>1882.6545073731043</v>
      </c>
      <c r="E27" s="261" t="s">
        <v>52</v>
      </c>
      <c r="F27" s="261" t="s">
        <v>52</v>
      </c>
      <c r="G27" s="261" t="s">
        <v>52</v>
      </c>
      <c r="H27" s="261" t="s">
        <v>52</v>
      </c>
      <c r="I27" s="260">
        <f>'PARASOL 5 x 5 - new frame (PCF)'!I27*(1+'PARASOL 5 x 5 - new frame'!$J$2)*'Podwyżki cen'!$B$1</f>
        <v>2983.7844292264213</v>
      </c>
      <c r="J27" s="260">
        <f>'PARASOL 5 x 5 - new frame (PCF)'!J27*(1+'PARASOL 5 x 5 - new frame'!$J$2)*'Podwyżki cen'!$B$1</f>
        <v>1540.0162946976805</v>
      </c>
      <c r="K27" s="169"/>
      <c r="M27" s="165"/>
      <c r="N27" s="165"/>
    </row>
    <row r="28" spans="2:17">
      <c r="B28" s="516"/>
      <c r="C28" s="160" t="s">
        <v>1</v>
      </c>
      <c r="D28" s="260">
        <f>'PARASOL 5 x 5 - new frame (PCF)'!D28*(1+'PARASOL 5 x 5 - new frame'!$J$2)*'Podwyżki cen'!$B$1</f>
        <v>1758.2247191511772</v>
      </c>
      <c r="E28" s="261" t="s">
        <v>52</v>
      </c>
      <c r="F28" s="261" t="s">
        <v>52</v>
      </c>
      <c r="G28" s="261" t="s">
        <v>52</v>
      </c>
      <c r="H28" s="261" t="s">
        <v>52</v>
      </c>
      <c r="I28" s="260">
        <f>'PARASOL 5 x 5 - new frame (PCF)'!I28*(1+'PARASOL 5 x 5 - new frame'!$J$2)*'Podwyżki cen'!$B$1</f>
        <v>2820.0223385731515</v>
      </c>
      <c r="J28" s="260">
        <f>'PARASOL 5 x 5 - new frame (PCF)'!J28*(1+'PARASOL 5 x 5 - new frame'!$J$2)*'Podwyżki cen'!$B$1</f>
        <v>1455.8268908479563</v>
      </c>
      <c r="K28" s="169"/>
      <c r="M28" s="165"/>
      <c r="N28" s="165"/>
    </row>
    <row r="29" spans="2:17">
      <c r="B29" s="516"/>
      <c r="C29" s="160" t="s">
        <v>2</v>
      </c>
      <c r="D29" s="260">
        <f>'PARASOL 5 x 5 - new frame (PCF)'!D29*(1+'PARASOL 5 x 5 - new frame'!$J$2)*'Podwyżki cen'!$B$1</f>
        <v>1630.1225212840063</v>
      </c>
      <c r="E29" s="261" t="s">
        <v>52</v>
      </c>
      <c r="F29" s="261" t="s">
        <v>52</v>
      </c>
      <c r="G29" s="261" t="s">
        <v>52</v>
      </c>
      <c r="H29" s="261" t="s">
        <v>52</v>
      </c>
      <c r="I29" s="260">
        <f>'PARASOL 5 x 5 - new frame (PCF)'!I29*(1+'PARASOL 5 x 5 - new frame'!$J$2)*'Podwyżki cen'!$B$1</f>
        <v>2617.2945509790588</v>
      </c>
      <c r="J29" s="260">
        <f>'PARASOL 5 x 5 - new frame (PCF)'!J29*(1+'PARASOL 5 x 5 - new frame'!$J$2)*'Podwyżki cen'!$B$1</f>
        <v>1340.8900643716454</v>
      </c>
      <c r="K29" s="169"/>
      <c r="M29" s="165"/>
      <c r="N29" s="165"/>
    </row>
    <row r="30" spans="2:17">
      <c r="B30" s="516"/>
      <c r="C30" s="160" t="s">
        <v>3</v>
      </c>
      <c r="D30" s="260">
        <f>'PARASOL 5 x 5 - new frame (PCF)'!D30*(1+'PARASOL 5 x 5 - new frame'!$J$2)*'Podwyżki cen'!$B$1</f>
        <v>1508.1247689235863</v>
      </c>
      <c r="E30" s="261" t="s">
        <v>52</v>
      </c>
      <c r="F30" s="261" t="s">
        <v>52</v>
      </c>
      <c r="G30" s="261" t="s">
        <v>52</v>
      </c>
      <c r="H30" s="261" t="s">
        <v>52</v>
      </c>
      <c r="I30" s="260">
        <f>'PARASOL 5 x 5 - new frame (PCF)'!I30*(1+'PARASOL 5 x 5 - new frame'!$J$2)*'Podwyżki cen'!$B$1</f>
        <v>2532.2223242908567</v>
      </c>
      <c r="J30" s="260">
        <f>'PARASOL 5 x 5 - new frame (PCF)'!J30*(1+'PARASOL 5 x 5 - new frame'!$J$2)*'Podwyżki cen'!$B$1</f>
        <v>1273.6285168345912</v>
      </c>
      <c r="K30" s="169"/>
      <c r="M30" s="165"/>
      <c r="N30" s="165"/>
    </row>
    <row r="31" spans="2:17">
      <c r="B31" s="516"/>
      <c r="C31" s="160" t="s">
        <v>4</v>
      </c>
      <c r="D31" s="260">
        <f>'PARASOL 5 x 5 - new frame (PCF)'!D31*(1+'PARASOL 5 x 5 - new frame'!$J$2)*'Podwyżki cen'!$B$1</f>
        <v>1404.2301623533003</v>
      </c>
      <c r="E31" s="260">
        <f>'PARASOL 5 x 5 - new frame (PCF)'!E31*(1+'PARASOL 5 x 5 - new frame'!$J$2)*'Podwyżki cen'!$B$1</f>
        <v>1148.2115029825507</v>
      </c>
      <c r="F31" s="260">
        <f>'PARASOL 5 x 5 - new frame (PCF)'!F31*(1+'PARASOL 5 x 5 - new frame'!$J$2)*'Podwyżki cen'!$B$1</f>
        <v>1187.7443209264868</v>
      </c>
      <c r="G31" s="260">
        <f>'PARASOL 5 x 5 - new frame (PCF)'!G31*(1+'PARASOL 5 x 5 - new frame'!$J$2)*'Podwyżki cen'!$B$1</f>
        <v>1227.5047698665355</v>
      </c>
      <c r="H31" s="260">
        <f>'PARASOL 5 x 5 - new frame (PCF)'!H31*(1+'PARASOL 5 x 5 - new frame'!$J$2)*'Podwyżki cen'!$B$1</f>
        <v>1267.4595391334908</v>
      </c>
      <c r="I31" s="260">
        <f>'PARASOL 5 x 5 - new frame (PCF)'!I31*(1+'PARASOL 5 x 5 - new frame'!$J$2)*'Podwyżki cen'!$B$1</f>
        <v>2428.1299122121391</v>
      </c>
      <c r="J31" s="260">
        <f>'PARASOL 5 x 5 - new frame (PCF)'!J31*(1+'PARASOL 5 x 5 - new frame'!$J$2)*'Podwyżki cen'!$B$1</f>
        <v>1233.2731267916108</v>
      </c>
      <c r="K31" s="169"/>
      <c r="L31" s="165"/>
      <c r="M31" s="165"/>
      <c r="N31" s="165"/>
    </row>
    <row r="32" spans="2:17">
      <c r="B32" s="516"/>
      <c r="C32" s="160" t="s">
        <v>5</v>
      </c>
      <c r="D32" s="260">
        <f>'PARASOL 5 x 5 - new frame (PCF)'!D32*(1+'PARASOL 5 x 5 - new frame'!$J$2)*'Podwyżki cen'!$B$1</f>
        <v>1318.307869728867</v>
      </c>
      <c r="E32" s="260">
        <f>'PARASOL 5 x 5 - new frame (PCF)'!E32*(1+'PARASOL 5 x 5 - new frame'!$J$2)*'Podwyżki cen'!$B$1</f>
        <v>1111.2411744635006</v>
      </c>
      <c r="F32" s="260">
        <f>'PARASOL 5 x 5 - new frame (PCF)'!F32*(1+'PARASOL 5 x 5 - new frame'!$J$2)*'Podwyżki cen'!$B$1</f>
        <v>1136.9827606897659</v>
      </c>
      <c r="G32" s="260">
        <f>'PARASOL 5 x 5 - new frame (PCF)'!G32*(1+'PARASOL 5 x 5 - new frame'!$J$2)*'Podwyżki cen'!$B$1</f>
        <v>1162.8340867210366</v>
      </c>
      <c r="H32" s="260">
        <f>'PARASOL 5 x 5 - new frame (PCF)'!H32*(1+'PARASOL 5 x 5 - new frame'!$J$2)*'Podwyżki cen'!$B$1</f>
        <v>1188.7837075459829</v>
      </c>
      <c r="I32" s="260">
        <f>'PARASOL 5 x 5 - new frame (PCF)'!I32*(1+'PARASOL 5 x 5 - new frame'!$J$2)*'Podwyżki cen'!$B$1</f>
        <v>2255.3095922298353</v>
      </c>
      <c r="J32" s="260">
        <f>'PARASOL 5 x 5 - new frame (PCF)'!J32*(1+'PARASOL 5 x 5 - new frame'!$J$2)*'Podwyżki cen'!$B$1</f>
        <v>1139.917164603793</v>
      </c>
      <c r="K32" s="169"/>
      <c r="L32" s="165"/>
      <c r="M32" s="165"/>
      <c r="N32" s="165"/>
    </row>
    <row r="33" spans="2:17">
      <c r="B33" s="516"/>
      <c r="C33" s="160" t="s">
        <v>6</v>
      </c>
      <c r="D33" s="260">
        <f>'PARASOL 5 x 5 - new frame (PCF)'!D33*(1+'PARASOL 5 x 5 - new frame'!$J$2)*'Podwyżki cen'!$B$1</f>
        <v>1233.6718924099114</v>
      </c>
      <c r="E33" s="260">
        <f>'PARASOL 5 x 5 - new frame (PCF)'!E33*(1+'PARASOL 5 x 5 - new frame'!$J$2)*'Podwyżki cen'!$B$1</f>
        <v>1061.7956275639378</v>
      </c>
      <c r="F33" s="260">
        <f>'PARASOL 5 x 5 - new frame (PCF)'!F33*(1+'PARASOL 5 x 5 - new frame'!$J$2)*'Podwyżki cen'!$B$1</f>
        <v>1076.6725629466166</v>
      </c>
      <c r="G33" s="260">
        <f>'PARASOL 5 x 5 - new frame (PCF)'!G33*(1+'PARASOL 5 x 5 - new frame'!$J$2)*'Podwyżki cen'!$B$1</f>
        <v>1091.5907753963188</v>
      </c>
      <c r="H33" s="260">
        <f>'PARASOL 5 x 5 - new frame (PCF)'!H33*(1+'PARASOL 5 x 5 - new frame'!$J$2)*'Podwyżki cen'!$B$1</f>
        <v>1106.547532230968</v>
      </c>
      <c r="I33" s="260">
        <f>'PARASOL 5 x 5 - new frame (PCF)'!I33*(1+'PARASOL 5 x 5 - new frame'!$J$2)*'Podwyżki cen'!$B$1</f>
        <v>2100.2592703508558</v>
      </c>
      <c r="J33" s="260">
        <f>'PARASOL 5 x 5 - new frame (PCF)'!J33*(1+'PARASOL 5 x 5 - new frame'!$J$2)*'Podwyżki cen'!$B$1</f>
        <v>1061.526536042921</v>
      </c>
      <c r="K33" s="169"/>
      <c r="L33" s="165"/>
      <c r="M33" s="165"/>
      <c r="N33" s="165"/>
    </row>
    <row r="34" spans="2:17">
      <c r="B34" s="516"/>
      <c r="C34" s="160" t="s">
        <v>7</v>
      </c>
      <c r="D34" s="261" t="s">
        <v>52</v>
      </c>
      <c r="E34" s="260">
        <f>'PARASOL 5 x 5 - new frame (PCF)'!E34*(1+'PARASOL 5 x 5 - new frame'!$J$2)*'Podwyżki cen'!$B$1</f>
        <v>1025.8331373482124</v>
      </c>
      <c r="F34" s="260">
        <f>'PARASOL 5 x 5 - new frame (PCF)'!F34*(1+'PARASOL 5 x 5 - new frame'!$J$2)*'Podwyżki cen'!$B$1</f>
        <v>1035.4581041390327</v>
      </c>
      <c r="G34" s="260">
        <f>'PARASOL 5 x 5 - new frame (PCF)'!G34*(1+'PARASOL 5 x 5 - new frame'!$J$2)*'Podwyżki cen'!$B$1</f>
        <v>1045.1015704822648</v>
      </c>
      <c r="H34" s="260">
        <f>'PARASOL 5 x 5 - new frame (PCF)'!H34*(1+'PARASOL 5 x 5 - new frame'!$J$2)*'Podwyżki cen'!$B$1</f>
        <v>1054.7626957357825</v>
      </c>
      <c r="I34" s="260" t="s">
        <v>52</v>
      </c>
      <c r="J34" s="261" t="s">
        <v>52</v>
      </c>
      <c r="K34" s="169"/>
      <c r="L34" s="165"/>
    </row>
    <row r="35" spans="2:17">
      <c r="B35" s="516"/>
      <c r="C35" s="160" t="s">
        <v>8</v>
      </c>
      <c r="D35" s="261" t="s">
        <v>52</v>
      </c>
      <c r="E35" s="260">
        <f>'PARASOL 5 x 5 - new frame (PCF)'!E35*(1+'PARASOL 5 x 5 - new frame'!$J$2)*'Podwyżki cen'!$B$1</f>
        <v>977.33271666550831</v>
      </c>
      <c r="F35" s="260">
        <f>'PARASOL 5 x 5 - new frame (PCF)'!F35*(1+'PARASOL 5 x 5 - new frame'!$J$2)*'Podwyżki cen'!$B$1</f>
        <v>984.23415561361185</v>
      </c>
      <c r="G35" s="260">
        <f>'PARASOL 5 x 5 - new frame (PCF)'!G35*(1+'PARASOL 5 x 5 - new frame'!$J$2)*'Podwyżki cen'!$B$1</f>
        <v>991.1456445513852</v>
      </c>
      <c r="H35" s="260">
        <f>'PARASOL 5 x 5 - new frame (PCF)'!H35*(1+'PARASOL 5 x 5 - new frame'!$J$2)*'Podwyżki cen'!$B$1</f>
        <v>998.06683607313244</v>
      </c>
      <c r="I35" s="260" t="s">
        <v>52</v>
      </c>
      <c r="J35" s="261" t="s">
        <v>52</v>
      </c>
      <c r="K35" s="169"/>
      <c r="L35" s="165"/>
    </row>
    <row r="36" spans="2:17">
      <c r="B36" s="516"/>
      <c r="C36" s="160" t="s">
        <v>9</v>
      </c>
      <c r="D36" s="261" t="s">
        <v>52</v>
      </c>
      <c r="E36" s="260">
        <f>'PARASOL 5 x 5 - new frame (PCF)'!E36*(1+'PARASOL 5 x 5 - new frame'!$J$2)*'Podwyżki cen'!$B$1</f>
        <v>936.99523110418079</v>
      </c>
      <c r="F36" s="260">
        <f>'PARASOL 5 x 5 - new frame (PCF)'!F36*(1+'PARASOL 5 x 5 - new frame'!$J$2)*'Podwyżki cen'!$B$1</f>
        <v>941.42031783719381</v>
      </c>
      <c r="G36" s="260">
        <f>'PARASOL 5 x 5 - new frame (PCF)'!G36*(1+'PARASOL 5 x 5 - new frame'!$J$2)*'Podwyżki cen'!$B$1</f>
        <v>945.84975524492188</v>
      </c>
      <c r="H36" s="260">
        <f>'PARASOL 5 x 5 - new frame (PCF)'!H36*(1+'PARASOL 5 x 5 - new frame'!$J$2)*'Podwyżki cen'!$B$1</f>
        <v>950.28344159320693</v>
      </c>
      <c r="I36" s="260" t="s">
        <v>52</v>
      </c>
      <c r="J36" s="261" t="s">
        <v>52</v>
      </c>
      <c r="K36" s="169"/>
      <c r="L36" s="165"/>
    </row>
    <row r="37" spans="2:17">
      <c r="B37" s="516"/>
      <c r="C37" s="160" t="s">
        <v>14</v>
      </c>
      <c r="D37" s="261" t="s">
        <v>52</v>
      </c>
      <c r="E37" s="260">
        <f>'PARASOL 5 x 5 - new frame (PCF)'!E37*(1+'PARASOL 5 x 5 - new frame'!$J$2)*'Podwyżki cen'!$B$1</f>
        <v>898.15266147494765</v>
      </c>
      <c r="F37" s="260">
        <f>'PARASOL 5 x 5 - new frame (PCF)'!F37*(1+'PARASOL 5 x 5 - new frame'!$J$2)*'Podwyżki cen'!$B$1</f>
        <v>901.34143225712592</v>
      </c>
      <c r="G37" s="260">
        <f>'PARASOL 5 x 5 - new frame (PCF)'!G37*(1+'PARASOL 5 x 5 - new frame'!$J$2)*'Podwyżki cen'!$B$1</f>
        <v>904.53255574149364</v>
      </c>
      <c r="H37" s="260">
        <f>'PARASOL 5 x 5 - new frame (PCF)'!H37*(1+'PARASOL 5 x 5 - new frame'!$J$2)*'Podwyżki cen'!$B$1</f>
        <v>907.72599038081887</v>
      </c>
      <c r="I37" s="260" t="s">
        <v>52</v>
      </c>
      <c r="J37" s="261" t="s">
        <v>52</v>
      </c>
      <c r="K37" s="169"/>
      <c r="L37" s="165"/>
    </row>
    <row r="38" spans="2:17">
      <c r="B38" s="516"/>
      <c r="C38" s="160" t="s">
        <v>55</v>
      </c>
      <c r="D38" s="261" t="s">
        <v>52</v>
      </c>
      <c r="E38" s="260">
        <f>'PARASOL 5 x 5 - new frame (PCF)'!E38*(1+'PARASOL 5 x 5 - new frame'!$J$2)*'Podwyżki cen'!$B$1</f>
        <v>859.65262423551394</v>
      </c>
      <c r="F38" s="260">
        <f>'PARASOL 5 x 5 - new frame (PCF)'!F38*(1+'PARASOL 5 x 5 - new frame'!$J$2)*'Podwyżki cen'!$B$1</f>
        <v>861.69215844611563</v>
      </c>
      <c r="G38" s="260">
        <f>'PARASOL 5 x 5 - new frame (PCF)'!G38*(1+'PARASOL 5 x 5 - new frame'!$J$2)*'Podwyżki cen'!$B$1</f>
        <v>863.73269647258496</v>
      </c>
      <c r="H38" s="260">
        <f>'PARASOL 5 x 5 - new frame (PCF)'!H38*(1+'PARASOL 5 x 5 - new frame'!$J$2)*'Podwyżki cen'!$B$1</f>
        <v>865.77422641444218</v>
      </c>
      <c r="I38" s="260" t="s">
        <v>52</v>
      </c>
      <c r="J38" s="261" t="s">
        <v>52</v>
      </c>
      <c r="K38" s="169"/>
      <c r="L38" s="165"/>
    </row>
    <row r="39" spans="2:17">
      <c r="C39" s="172"/>
    </row>
    <row r="40" spans="2:17">
      <c r="C40" s="126" t="s">
        <v>281</v>
      </c>
    </row>
    <row r="41" spans="2:17" ht="48" customHeight="1">
      <c r="C41" s="148" t="s">
        <v>89</v>
      </c>
      <c r="D41" s="149" t="s">
        <v>92</v>
      </c>
      <c r="E41" s="316" t="s">
        <v>136</v>
      </c>
      <c r="F41" s="317"/>
      <c r="G41" s="317"/>
      <c r="H41" s="318"/>
      <c r="I41" s="321" t="s">
        <v>93</v>
      </c>
      <c r="J41" s="322"/>
      <c r="K41" s="209"/>
      <c r="L41" s="165"/>
      <c r="M41" s="165"/>
      <c r="N41" s="165"/>
      <c r="O41" s="165"/>
    </row>
    <row r="42" spans="2:17" ht="47.25" customHeight="1">
      <c r="C42" s="148" t="s">
        <v>90</v>
      </c>
      <c r="D42" s="152" t="s">
        <v>283</v>
      </c>
      <c r="E42" s="316" t="s">
        <v>289</v>
      </c>
      <c r="F42" s="317"/>
      <c r="G42" s="317"/>
      <c r="H42" s="318"/>
      <c r="I42" s="290" t="s">
        <v>285</v>
      </c>
      <c r="J42" s="153" t="s">
        <v>286</v>
      </c>
      <c r="L42" s="165"/>
      <c r="M42" s="165"/>
      <c r="N42" s="165"/>
      <c r="O42" s="165"/>
      <c r="P42" s="154"/>
      <c r="Q42" s="154"/>
    </row>
    <row r="43" spans="2:17" ht="15" customHeight="1">
      <c r="C43" s="155" t="s">
        <v>91</v>
      </c>
      <c r="D43" s="157" t="s">
        <v>99</v>
      </c>
      <c r="E43" s="156">
        <v>1</v>
      </c>
      <c r="F43" s="156">
        <v>2</v>
      </c>
      <c r="G43" s="156">
        <v>3</v>
      </c>
      <c r="H43" s="156">
        <v>4</v>
      </c>
      <c r="I43" s="157" t="s">
        <v>287</v>
      </c>
      <c r="J43" s="156" t="s">
        <v>288</v>
      </c>
      <c r="K43" s="168"/>
      <c r="L43" s="159"/>
      <c r="M43" s="159"/>
      <c r="N43" s="159"/>
    </row>
    <row r="44" spans="2:17" ht="15" customHeight="1">
      <c r="B44" s="516" t="s">
        <v>97</v>
      </c>
      <c r="C44" s="160" t="s">
        <v>0</v>
      </c>
      <c r="D44" s="260">
        <f>'PARASOL 5 x 5 - new frame (PCF)'!D44*(1+'PARASOL 5 x 5 - new frame'!$J$2)*'Podwyżki cen'!$B$1</f>
        <v>1999.209537937146</v>
      </c>
      <c r="E44" s="261" t="s">
        <v>52</v>
      </c>
      <c r="F44" s="261" t="s">
        <v>52</v>
      </c>
      <c r="G44" s="261" t="s">
        <v>52</v>
      </c>
      <c r="H44" s="261" t="s">
        <v>52</v>
      </c>
      <c r="I44" s="260">
        <f>'PARASOL 5 x 5 - new frame (PCF)'!I44*(1+'PARASOL 5 x 5 - new frame'!$J$2)*'Podwyżki cen'!$B$1</f>
        <v>3213.8189006379694</v>
      </c>
      <c r="J44" s="260">
        <f>'PARASOL 5 x 5 - new frame (PCF)'!J44*(1+'PARASOL 5 x 5 - new frame'!$J$2)*'Podwyżki cen'!$B$1</f>
        <v>1792.4162347051051</v>
      </c>
      <c r="K44" s="169"/>
      <c r="M44" s="165"/>
      <c r="N44" s="165"/>
    </row>
    <row r="45" spans="2:17" ht="14.25" customHeight="1">
      <c r="B45" s="516"/>
      <c r="C45" s="160" t="s">
        <v>1</v>
      </c>
      <c r="D45" s="260">
        <f>'PARASOL 5 x 5 - new frame (PCF)'!D45*(1+'PARASOL 5 x 5 - new frame'!$J$2)*'Podwyżki cen'!$B$1</f>
        <v>1864.9987692850077</v>
      </c>
      <c r="E45" s="261" t="s">
        <v>52</v>
      </c>
      <c r="F45" s="261" t="s">
        <v>52</v>
      </c>
      <c r="G45" s="261" t="s">
        <v>52</v>
      </c>
      <c r="H45" s="261" t="s">
        <v>52</v>
      </c>
      <c r="I45" s="260">
        <f>'PARASOL 5 x 5 - new frame (PCF)'!I45*(1+'PARASOL 5 x 5 - new frame'!$J$2)*'Podwyżki cen'!$B$1</f>
        <v>3038.78972017565</v>
      </c>
      <c r="J45" s="260">
        <f>'PARASOL 5 x 5 - new frame (PCF)'!J45*(1+'PARASOL 5 x 5 - new frame'!$J$2)*'Podwyżki cen'!$B$1</f>
        <v>1694.4750466956129</v>
      </c>
      <c r="K45" s="169"/>
      <c r="M45" s="165"/>
      <c r="N45" s="165"/>
    </row>
    <row r="46" spans="2:17">
      <c r="B46" s="516"/>
      <c r="C46" s="160" t="s">
        <v>2</v>
      </c>
      <c r="D46" s="260">
        <f>'PARASOL 5 x 5 - new frame (PCF)'!D46*(1+'PARASOL 5 x 5 - new frame'!$J$2)*'Podwyżki cen'!$B$1</f>
        <v>1731.0407209748496</v>
      </c>
      <c r="E46" s="261" t="s">
        <v>52</v>
      </c>
      <c r="F46" s="261" t="s">
        <v>52</v>
      </c>
      <c r="G46" s="261" t="s">
        <v>52</v>
      </c>
      <c r="H46" s="261" t="s">
        <v>52</v>
      </c>
      <c r="I46" s="260">
        <f>'PARASOL 5 x 5 - new frame (PCF)'!I46*(1+'PARASOL 5 x 5 - new frame'!$J$2)*'Podwyżki cen'!$B$1</f>
        <v>2823.2839189053652</v>
      </c>
      <c r="J46" s="260">
        <f>'PARASOL 5 x 5 - new frame (PCF)'!J46*(1+'PARASOL 5 x 5 - new frame'!$J$2)*'Podwyżki cen'!$B$1</f>
        <v>1564.712764403429</v>
      </c>
      <c r="K46" s="169"/>
      <c r="M46" s="165"/>
      <c r="N46" s="165"/>
    </row>
    <row r="47" spans="2:17">
      <c r="B47" s="516"/>
      <c r="C47" s="160" t="s">
        <v>3</v>
      </c>
      <c r="D47" s="260">
        <f>'PARASOL 5 x 5 - new frame (PCF)'!D47*(1+'PARASOL 5 x 5 - new frame'!$J$2)*'Podwyżki cen'!$B$1</f>
        <v>1604.3851699936711</v>
      </c>
      <c r="E47" s="261" t="s">
        <v>52</v>
      </c>
      <c r="F47" s="261" t="s">
        <v>52</v>
      </c>
      <c r="G47" s="261" t="s">
        <v>52</v>
      </c>
      <c r="H47" s="261" t="s">
        <v>52</v>
      </c>
      <c r="I47" s="260">
        <f>'PARASOL 5 x 5 - new frame (PCF)'!I47*(1+'PARASOL 5 x 5 - new frame'!$J$2)*'Podwyżki cen'!$B$1</f>
        <v>2731.9228933991003</v>
      </c>
      <c r="J47" s="260">
        <f>'PARASOL 5 x 5 - new frame (PCF)'!J47*(1+'PARASOL 5 x 5 - new frame'!$J$2)*'Podwyżki cen'!$B$1</f>
        <v>1490.0007973698457</v>
      </c>
      <c r="K47" s="169"/>
      <c r="M47" s="165"/>
      <c r="N47" s="165"/>
    </row>
    <row r="48" spans="2:17">
      <c r="B48" s="516"/>
      <c r="C48" s="160" t="s">
        <v>4</v>
      </c>
      <c r="D48" s="260">
        <f>'PARASOL 5 x 5 - new frame (PCF)'!D48*(1+'PARASOL 5 x 5 - new frame'!$J$2)*'Podwyżki cen'!$B$1</f>
        <v>1495.5408537670198</v>
      </c>
      <c r="E48" s="260">
        <f>'PARASOL 5 x 5 - new frame (PCF)'!E48*(1+'PARASOL 5 x 5 - new frame'!$J$2)*'Podwyżki cen'!$B$1</f>
        <v>1217.6152595849635</v>
      </c>
      <c r="F48" s="260">
        <f>'PARASOL 5 x 5 - new frame (PCF)'!F48*(1+'PARASOL 5 x 5 - new frame'!$J$2)*'Podwyżki cen'!$B$1</f>
        <v>1268.1521587702503</v>
      </c>
      <c r="G48" s="260">
        <f>'PARASOL 5 x 5 - new frame (PCF)'!G48*(1+'PARASOL 5 x 5 - new frame'!$J$2)*'Podwyżki cen'!$B$1</f>
        <v>1318.8315185482336</v>
      </c>
      <c r="H48" s="260">
        <f>'PARASOL 5 x 5 - new frame (PCF)'!H48*(1+'PARASOL 5 x 5 - new frame'!$J$2)*'Podwyżki cen'!$B$1</f>
        <v>1369.6321665327275</v>
      </c>
      <c r="I48" s="260">
        <f>'PARASOL 5 x 5 - new frame (PCF)'!I48*(1+'PARASOL 5 x 5 - new frame'!$J$2)*'Podwyżki cen'!$B$1</f>
        <v>2621.7495464320327</v>
      </c>
      <c r="J48" s="260">
        <f>'PARASOL 5 x 5 - new frame (PCF)'!J48*(1+'PARASOL 5 x 5 - new frame'!$J$2)*'Podwyżki cen'!$B$1</f>
        <v>1442.4609679688813</v>
      </c>
      <c r="K48" s="169"/>
      <c r="L48" s="165"/>
      <c r="M48" s="165"/>
      <c r="N48" s="165"/>
    </row>
    <row r="49" spans="2:15">
      <c r="B49" s="516"/>
      <c r="C49" s="160" t="s">
        <v>5</v>
      </c>
      <c r="D49" s="260">
        <f>'PARASOL 5 x 5 - new frame (PCF)'!D49*(1+'PARASOL 5 x 5 - new frame'!$J$2)*'Podwyżki cen'!$B$1</f>
        <v>1404.3425178530088</v>
      </c>
      <c r="E49" s="260">
        <f>'PARASOL 5 x 5 - new frame (PCF)'!E49*(1+'PARASOL 5 x 5 - new frame'!$J$2)*'Podwyżki cen'!$B$1</f>
        <v>1175.4498401508145</v>
      </c>
      <c r="F49" s="260">
        <f>'PARASOL 5 x 5 - new frame (PCF)'!F49*(1+'PARASOL 5 x 5 - new frame'!$J$2)*'Podwyżki cen'!$B$1</f>
        <v>1208.393795134245</v>
      </c>
      <c r="G49" s="260">
        <f>'PARASOL 5 x 5 - new frame (PCF)'!G49*(1+'PARASOL 5 x 5 - new frame'!$J$2)*'Podwyżki cen'!$B$1</f>
        <v>1241.4066296436142</v>
      </c>
      <c r="H49" s="260">
        <f>'PARASOL 5 x 5 - new frame (PCF)'!H49*(1+'PARASOL 5 x 5 - new frame'!$J$2)*'Podwyżki cen'!$B$1</f>
        <v>1274.4810387895864</v>
      </c>
      <c r="I49" s="260">
        <f>'PARASOL 5 x 5 - new frame (PCF)'!I49*(1+'PARASOL 5 x 5 - new frame'!$J$2)*'Podwyżki cen'!$B$1</f>
        <v>2436.5616584913682</v>
      </c>
      <c r="J49" s="260">
        <f>'PARASOL 5 x 5 - new frame (PCF)'!J49*(1+'PARASOL 5 x 5 - new frame'!$J$2)*'Podwyżki cen'!$B$1</f>
        <v>1334.7681132865282</v>
      </c>
      <c r="K49" s="169"/>
      <c r="L49" s="165"/>
      <c r="M49" s="165"/>
      <c r="N49" s="165"/>
    </row>
    <row r="50" spans="2:15">
      <c r="B50" s="516"/>
      <c r="C50" s="160" t="s">
        <v>6</v>
      </c>
      <c r="D50" s="260">
        <f>'PARASOL 5 x 5 - new frame (PCF)'!D50*(1+'PARASOL 5 x 5 - new frame'!$J$2)*'Podwyżki cen'!$B$1</f>
        <v>1314.4699638538082</v>
      </c>
      <c r="E50" s="260">
        <f>'PARASOL 5 x 5 - new frame (PCF)'!E50*(1+'PARASOL 5 x 5 - new frame'!$J$2)*'Podwyżki cen'!$B$1</f>
        <v>1120.736956068542</v>
      </c>
      <c r="F50" s="260">
        <f>'PARASOL 5 x 5 - new frame (PCF)'!F50*(1+'PARASOL 5 x 5 - new frame'!$J$2)*'Podwyżki cen'!$B$1</f>
        <v>1139.7865967839941</v>
      </c>
      <c r="G50" s="260">
        <f>'PARASOL 5 x 5 - new frame (PCF)'!G50*(1+'PARASOL 5 x 5 - new frame'!$J$2)*'Podwyżki cen'!$B$1</f>
        <v>1158.8622332970042</v>
      </c>
      <c r="H50" s="260">
        <f>'PARASOL 5 x 5 - new frame (PCF)'!H50*(1+'PARASOL 5 x 5 - new frame'!$J$2)*'Podwyżki cen'!$B$1</f>
        <v>1177.9621132540412</v>
      </c>
      <c r="I50" s="260">
        <f>'PARASOL 5 x 5 - new frame (PCF)'!I50*(1+'PARASOL 5 x 5 - new frame'!$J$2)*'Podwyżki cen'!$B$1</f>
        <v>2269.1834109211886</v>
      </c>
      <c r="J50" s="260">
        <f>'PARASOL 5 x 5 - new frame (PCF)'!J50*(1+'PARASOL 5 x 5 - new frame'!$J$2)*'Podwyżki cen'!$B$1</f>
        <v>1242.3791915050788</v>
      </c>
      <c r="K50" s="169"/>
      <c r="L50" s="165"/>
      <c r="M50" s="165"/>
      <c r="N50" s="165"/>
    </row>
    <row r="51" spans="2:15">
      <c r="B51" s="516"/>
      <c r="C51" s="160" t="s">
        <v>7</v>
      </c>
      <c r="D51" s="261" t="s">
        <v>52</v>
      </c>
      <c r="E51" s="260">
        <f>'PARASOL 5 x 5 - new frame (PCF)'!E51*(1+'PARASOL 5 x 5 - new frame'!$J$2)*'Podwyżki cen'!$B$1</f>
        <v>1081.5463518296283</v>
      </c>
      <c r="F51" s="260">
        <f>'PARASOL 5 x 5 - new frame (PCF)'!F51*(1+'PARASOL 5 x 5 - new frame'!$J$2)*'Podwyżki cen'!$B$1</f>
        <v>1093.8713161842797</v>
      </c>
      <c r="G51" s="260">
        <f>'PARASOL 5 x 5 - new frame (PCF)'!G51*(1+'PARASOL 5 x 5 - new frame'!$J$2)*'Podwyżki cen'!$B$1</f>
        <v>1106.2079580487873</v>
      </c>
      <c r="H51" s="260">
        <f>'PARASOL 5 x 5 - new frame (PCF)'!H51*(1+'PARASOL 5 x 5 - new frame'!$J$2)*'Podwyżki cen'!$B$1</f>
        <v>1118.5557366827522</v>
      </c>
      <c r="I51" s="260" t="s">
        <v>52</v>
      </c>
      <c r="J51" s="261" t="s">
        <v>52</v>
      </c>
      <c r="K51" s="169"/>
      <c r="L51" s="165"/>
    </row>
    <row r="52" spans="2:15">
      <c r="B52" s="516"/>
      <c r="C52" s="160" t="s">
        <v>8</v>
      </c>
      <c r="D52" s="261" t="s">
        <v>52</v>
      </c>
      <c r="E52" s="260">
        <f>'PARASOL 5 x 5 - new frame (PCF)'!E52*(1+'PARASOL 5 x 5 - new frame'!$J$2)*'Podwyżki cen'!$B$1</f>
        <v>1029.6869141742802</v>
      </c>
      <c r="F52" s="260">
        <f>'PARASOL 5 x 5 - new frame (PCF)'!F52*(1+'PARASOL 5 x 5 - new frame'!$J$2)*'Podwyżki cen'!$B$1</f>
        <v>1038.5182848151921</v>
      </c>
      <c r="G52" s="260">
        <f>'PARASOL 5 x 5 - new frame (PCF)'!G52*(1+'PARASOL 5 x 5 - new frame'!$J$2)*'Podwyżki cen'!$B$1</f>
        <v>1047.3560158153882</v>
      </c>
      <c r="H52" s="260">
        <f>'PARASOL 5 x 5 - new frame (PCF)'!H52*(1+'PARASOL 5 x 5 - new frame'!$J$2)*'Podwyżki cen'!$B$1</f>
        <v>1056.199882974571</v>
      </c>
      <c r="I52" s="260" t="s">
        <v>52</v>
      </c>
      <c r="J52" s="261" t="s">
        <v>52</v>
      </c>
      <c r="K52" s="169"/>
      <c r="L52" s="165"/>
    </row>
    <row r="53" spans="2:15">
      <c r="B53" s="516"/>
      <c r="C53" s="160" t="s">
        <v>9</v>
      </c>
      <c r="D53" s="261" t="s">
        <v>52</v>
      </c>
      <c r="E53" s="260">
        <f>'PARASOL 5 x 5 - new frame (PCF)'!E53*(1+'PARASOL 5 x 5 - new frame'!$J$2)*'Podwyżki cen'!$B$1</f>
        <v>986.52757955943287</v>
      </c>
      <c r="F53" s="260">
        <f>'PARASOL 5 x 5 - new frame (PCF)'!F53*(1+'PARASOL 5 x 5 - new frame'!$J$2)*'Podwyżki cen'!$B$1</f>
        <v>992.18724522795947</v>
      </c>
      <c r="G53" s="260">
        <f>'PARASOL 5 x 5 - new frame (PCF)'!G53*(1+'PARASOL 5 x 5 - new frame'!$J$2)*'Podwyżki cen'!$B$1</f>
        <v>997.84967059913504</v>
      </c>
      <c r="H53" s="260">
        <f>'PARASOL 5 x 5 - new frame (PCF)'!H53*(1+'PARASOL 5 x 5 - new frame'!$J$2)*'Podwyżki cen'!$B$1</f>
        <v>1003.514789826829</v>
      </c>
      <c r="I53" s="260" t="s">
        <v>52</v>
      </c>
      <c r="J53" s="261" t="s">
        <v>52</v>
      </c>
      <c r="K53" s="169"/>
      <c r="L53" s="165"/>
    </row>
    <row r="54" spans="2:15">
      <c r="B54" s="516"/>
      <c r="C54" s="160" t="s">
        <v>14</v>
      </c>
      <c r="D54" s="261" t="s">
        <v>52</v>
      </c>
      <c r="E54" s="260">
        <f>'PARASOL 5 x 5 - new frame (PCF)'!E54*(1+'PARASOL 5 x 5 - new frame'!$J$2)*'Podwyżki cen'!$B$1</f>
        <v>945.23938644007058</v>
      </c>
      <c r="F54" s="260">
        <f>'PARASOL 5 x 5 - new frame (PCF)'!F54*(1+'PARASOL 5 x 5 - new frame'!$J$2)*'Podwyżki cen'!$B$1</f>
        <v>949.31499975506244</v>
      </c>
      <c r="G54" s="260">
        <f>'PARASOL 5 x 5 - new frame (PCF)'!G54*(1+'PARASOL 5 x 5 - new frame'!$J$2)*'Podwyżki cen'!$B$1</f>
        <v>953.39210851056407</v>
      </c>
      <c r="H54" s="260">
        <f>'PARASOL 5 x 5 - new frame (PCF)'!H54*(1+'PARASOL 5 x 5 - new frame'!$J$2)*'Podwyżki cen'!$B$1</f>
        <v>957.47068574701598</v>
      </c>
      <c r="I54" s="260" t="s">
        <v>52</v>
      </c>
      <c r="J54" s="261" t="s">
        <v>52</v>
      </c>
      <c r="K54" s="169"/>
      <c r="L54" s="165"/>
    </row>
    <row r="55" spans="2:15">
      <c r="B55" s="516"/>
      <c r="C55" s="160" t="s">
        <v>55</v>
      </c>
      <c r="D55" s="261" t="s">
        <v>52</v>
      </c>
      <c r="E55" s="260">
        <f>'PARASOL 5 x 5 - new frame (PCF)'!E55*(1+'PARASOL 5 x 5 - new frame'!$J$2)*'Podwyżki cen'!$B$1</f>
        <v>904.34707136408167</v>
      </c>
      <c r="F55" s="260">
        <f>'PARASOL 5 x 5 - new frame (PCF)'!F55*(1+'PARASOL 5 x 5 - new frame'!$J$2)*'Podwyżki cen'!$B$1</f>
        <v>906.95204313227839</v>
      </c>
      <c r="G55" s="260">
        <f>'PARASOL 5 x 5 - new frame (PCF)'!G55*(1+'PARASOL 5 x 5 - new frame'!$J$2)*'Podwyżki cen'!$B$1</f>
        <v>909.55765428601251</v>
      </c>
      <c r="H55" s="260">
        <f>'PARASOL 5 x 5 - new frame (PCF)'!H55*(1+'PARASOL 5 x 5 - new frame'!$J$2)*'Podwyżki cen'!$B$1</f>
        <v>912.16389708324471</v>
      </c>
      <c r="I55" s="260" t="s">
        <v>52</v>
      </c>
      <c r="J55" s="261" t="s">
        <v>52</v>
      </c>
      <c r="K55" s="169"/>
      <c r="L55" s="165"/>
    </row>
    <row r="56" spans="2:15">
      <c r="C56" s="170" t="s">
        <v>290</v>
      </c>
    </row>
    <row r="57" spans="2:15">
      <c r="C57" s="170" t="s">
        <v>291</v>
      </c>
    </row>
    <row r="58" spans="2:15">
      <c r="C58" s="170" t="s">
        <v>292</v>
      </c>
    </row>
    <row r="59" spans="2:15">
      <c r="C59" s="170" t="s">
        <v>291</v>
      </c>
    </row>
    <row r="60" spans="2:15">
      <c r="C60" s="170" t="s">
        <v>293</v>
      </c>
    </row>
    <row r="61" spans="2:15">
      <c r="C61" s="170" t="s">
        <v>294</v>
      </c>
    </row>
    <row r="62" spans="2:15">
      <c r="C62" s="170" t="s">
        <v>295</v>
      </c>
    </row>
    <row r="63" spans="2:15">
      <c r="C63" s="319" t="s">
        <v>296</v>
      </c>
      <c r="D63" s="319"/>
      <c r="E63" s="319"/>
      <c r="F63" s="319"/>
      <c r="G63" s="319"/>
      <c r="H63" s="319"/>
      <c r="I63" s="319"/>
      <c r="J63" s="319"/>
      <c r="K63" s="319"/>
      <c r="L63" s="319"/>
      <c r="M63" s="319"/>
      <c r="N63" s="319"/>
      <c r="O63" s="319"/>
    </row>
    <row r="64" spans="2:15" ht="36" customHeight="1">
      <c r="C64" s="320" t="s">
        <v>297</v>
      </c>
      <c r="D64" s="320"/>
      <c r="E64" s="320"/>
      <c r="F64" s="320"/>
      <c r="G64" s="320"/>
      <c r="H64" s="320"/>
      <c r="I64" s="320"/>
      <c r="J64" s="320"/>
      <c r="K64" s="320"/>
      <c r="L64" s="320"/>
      <c r="M64" s="320"/>
      <c r="N64" s="320"/>
      <c r="O64" s="320"/>
    </row>
    <row r="66" spans="2:45" ht="23">
      <c r="C66" s="141" t="s">
        <v>298</v>
      </c>
    </row>
    <row r="67" spans="2:45" ht="19" thickBot="1">
      <c r="C67" s="301" t="s">
        <v>176</v>
      </c>
      <c r="D67" s="302"/>
      <c r="E67" s="302"/>
      <c r="F67" s="302"/>
      <c r="G67" s="302"/>
      <c r="H67" s="302"/>
      <c r="I67" s="302"/>
      <c r="J67" s="302"/>
      <c r="K67" s="302"/>
      <c r="L67" s="302"/>
      <c r="M67" s="302"/>
      <c r="N67" s="302"/>
      <c r="O67" s="303"/>
      <c r="R67" s="174"/>
      <c r="S67" s="445"/>
      <c r="T67" s="445"/>
      <c r="U67" s="445"/>
      <c r="V67" s="445"/>
      <c r="W67" s="445"/>
      <c r="X67" s="445"/>
      <c r="Y67" s="445"/>
      <c r="Z67" s="445"/>
      <c r="AA67" s="445"/>
      <c r="AB67" s="445"/>
      <c r="AC67" s="445"/>
      <c r="AD67" s="445"/>
      <c r="AG67" s="174"/>
      <c r="AH67" s="445"/>
      <c r="AI67" s="445"/>
      <c r="AJ67" s="445"/>
      <c r="AK67" s="445"/>
      <c r="AL67" s="445"/>
      <c r="AM67" s="445"/>
      <c r="AN67" s="445"/>
      <c r="AO67" s="445"/>
      <c r="AP67" s="445"/>
      <c r="AQ67" s="445"/>
      <c r="AR67" s="445"/>
      <c r="AS67" s="445"/>
    </row>
    <row r="68" spans="2:45">
      <c r="C68" s="176" t="s">
        <v>132</v>
      </c>
      <c r="D68" s="404" t="s">
        <v>101</v>
      </c>
      <c r="E68" s="405"/>
      <c r="F68" s="405"/>
      <c r="G68" s="406"/>
      <c r="H68" s="404" t="s">
        <v>25</v>
      </c>
      <c r="I68" s="405"/>
      <c r="J68" s="405"/>
      <c r="K68" s="406"/>
      <c r="L68" s="404" t="s">
        <v>102</v>
      </c>
      <c r="M68" s="405"/>
      <c r="N68" s="405"/>
      <c r="O68" s="406"/>
      <c r="R68" s="210"/>
      <c r="S68" s="445"/>
      <c r="T68" s="445"/>
      <c r="U68" s="445"/>
      <c r="V68" s="445"/>
      <c r="W68" s="445"/>
      <c r="X68" s="445"/>
      <c r="Y68" s="445"/>
      <c r="Z68" s="445"/>
      <c r="AA68" s="445"/>
      <c r="AB68" s="445"/>
      <c r="AC68" s="445"/>
      <c r="AD68" s="445"/>
      <c r="AG68" s="210"/>
      <c r="AH68" s="445"/>
      <c r="AI68" s="445"/>
      <c r="AJ68" s="445"/>
      <c r="AK68" s="445"/>
      <c r="AL68" s="445"/>
      <c r="AM68" s="445"/>
      <c r="AN68" s="445"/>
      <c r="AO68" s="445"/>
      <c r="AP68" s="445"/>
      <c r="AQ68" s="445"/>
      <c r="AR68" s="445"/>
      <c r="AS68" s="445"/>
    </row>
    <row r="69" spans="2:45">
      <c r="C69" s="176" t="s">
        <v>91</v>
      </c>
      <c r="D69" s="177">
        <v>1</v>
      </c>
      <c r="E69" s="156">
        <v>2</v>
      </c>
      <c r="F69" s="156">
        <v>3</v>
      </c>
      <c r="G69" s="178">
        <v>4</v>
      </c>
      <c r="H69" s="177">
        <v>1</v>
      </c>
      <c r="I69" s="156">
        <v>2</v>
      </c>
      <c r="J69" s="156">
        <v>3</v>
      </c>
      <c r="K69" s="178">
        <v>4</v>
      </c>
      <c r="L69" s="177">
        <v>1</v>
      </c>
      <c r="M69" s="156">
        <v>2</v>
      </c>
      <c r="N69" s="156">
        <v>3</v>
      </c>
      <c r="O69" s="178">
        <v>4</v>
      </c>
      <c r="R69" s="210"/>
      <c r="S69" s="159"/>
      <c r="T69" s="159"/>
      <c r="U69" s="159"/>
      <c r="V69" s="159"/>
      <c r="W69" s="159"/>
      <c r="X69" s="159"/>
      <c r="Y69" s="159"/>
      <c r="Z69" s="159"/>
      <c r="AA69" s="159"/>
      <c r="AB69" s="159"/>
      <c r="AC69" s="159"/>
      <c r="AD69" s="159"/>
      <c r="AG69" s="210"/>
      <c r="AH69" s="159"/>
      <c r="AI69" s="159"/>
      <c r="AJ69" s="159"/>
      <c r="AK69" s="159"/>
      <c r="AL69" s="159"/>
      <c r="AM69" s="159"/>
      <c r="AN69" s="159"/>
      <c r="AO69" s="159"/>
      <c r="AP69" s="159"/>
      <c r="AQ69" s="159"/>
      <c r="AR69" s="159"/>
      <c r="AS69" s="159"/>
    </row>
    <row r="70" spans="2:45" ht="15" customHeight="1">
      <c r="B70" s="516" t="s">
        <v>97</v>
      </c>
      <c r="C70" s="179" t="s">
        <v>26</v>
      </c>
      <c r="D70" s="278">
        <f>'PARASOL 5 x 5 - new frame (PCF)'!D70*(1+'PARASOL 5 x 5 - new frame'!$J$2)*'Podwyżki cen'!$B$2</f>
        <v>126.21000000000001</v>
      </c>
      <c r="E70" s="260">
        <f>'PARASOL 5 x 5 - new frame (PCF)'!E70*(1+'PARASOL 5 x 5 - new frame'!$J$2)*'Podwyżki cen'!$B$2</f>
        <v>138.28500000000003</v>
      </c>
      <c r="F70" s="260">
        <f>'PARASOL 5 x 5 - new frame (PCF)'!F70*(1+'PARASOL 5 x 5 - new frame'!$J$2)*'Podwyżki cen'!$B$2</f>
        <v>150.15</v>
      </c>
      <c r="G70" s="279">
        <f>'PARASOL 5 x 5 - new frame (PCF)'!G70*(1+'PARASOL 5 x 5 - new frame'!$J$2)*'Podwyżki cen'!$B$2</f>
        <v>162.22499999999999</v>
      </c>
      <c r="H70" s="278">
        <f>'PARASOL 5 x 5 - new frame (PCF)'!H70*(1+'PARASOL 5 x 5 - new frame'!$J$2)*'Podwyżki cen'!$B$2</f>
        <v>178.44750000000002</v>
      </c>
      <c r="I70" s="260">
        <f>'PARASOL 5 x 5 - new frame (PCF)'!I70*(1+'PARASOL 5 x 5 - new frame'!$J$2)*'Podwyżki cen'!$B$2</f>
        <v>238.29750000000004</v>
      </c>
      <c r="J70" s="260">
        <f>'PARASOL 5 x 5 - new frame (PCF)'!J70*(1+'PARASOL 5 x 5 - new frame'!$J$2)*'Podwyżki cen'!$B$2</f>
        <v>298.2</v>
      </c>
      <c r="K70" s="279">
        <f>'PARASOL 5 x 5 - new frame (PCF)'!K70*(1+'PARASOL 5 x 5 - new frame'!$J$2)*'Podwyżki cen'!$B$2</f>
        <v>358.10250000000002</v>
      </c>
      <c r="L70" s="278">
        <f>'PARASOL 5 x 5 - new frame (PCF)'!L70*(1+'PARASOL 5 x 5 - new frame'!$J$2)*'Podwyżki cen'!$B$2</f>
        <v>190.41750000000002</v>
      </c>
      <c r="M70" s="260">
        <f>'PARASOL 5 x 5 - new frame (PCF)'!M70*(1+'PARASOL 5 x 5 - new frame'!$J$2)*'Podwyżki cen'!$B$2</f>
        <v>262.23750000000001</v>
      </c>
      <c r="N70" s="260">
        <f>'PARASOL 5 x 5 - new frame (PCF)'!N70*(1+'PARASOL 5 x 5 - new frame'!$J$2)*'Podwyżki cen'!$B$2</f>
        <v>334.16250000000002</v>
      </c>
      <c r="O70" s="279">
        <f>'PARASOL 5 x 5 - new frame (PCF)'!O70*(1+'PARASOL 5 x 5 - new frame'!$J$2)*'Podwyżki cen'!$B$2</f>
        <v>406.08750000000003</v>
      </c>
      <c r="Q70" s="164"/>
      <c r="R70" s="169"/>
      <c r="S70" s="165"/>
      <c r="T70" s="165"/>
      <c r="U70" s="165"/>
      <c r="V70" s="165"/>
      <c r="W70" s="165"/>
      <c r="X70" s="165"/>
      <c r="Y70" s="165"/>
      <c r="Z70" s="165"/>
      <c r="AA70" s="165"/>
      <c r="AB70" s="165"/>
      <c r="AC70" s="165"/>
      <c r="AD70" s="165"/>
      <c r="AF70" s="520"/>
      <c r="AG70" s="169"/>
      <c r="AH70" s="165"/>
      <c r="AI70" s="165"/>
      <c r="AJ70" s="165"/>
      <c r="AK70" s="165"/>
      <c r="AL70" s="165"/>
      <c r="AM70" s="165"/>
      <c r="AN70" s="165"/>
      <c r="AO70" s="165"/>
      <c r="AP70" s="165"/>
      <c r="AQ70" s="165"/>
      <c r="AR70" s="165"/>
      <c r="AS70" s="165"/>
    </row>
    <row r="71" spans="2:45">
      <c r="B71" s="516"/>
      <c r="C71" s="179" t="s">
        <v>27</v>
      </c>
      <c r="D71" s="278">
        <f>'PARASOL 5 x 5 - new frame (PCF)'!D71*(1+'PARASOL 5 x 5 - new frame'!$J$2)*'Podwyżki cen'!$B$2</f>
        <v>68.460000000000008</v>
      </c>
      <c r="E71" s="260">
        <f>'PARASOL 5 x 5 - new frame (PCF)'!E71*(1+'PARASOL 5 x 5 - new frame'!$J$2)*'Podwyżki cen'!$B$2</f>
        <v>74.392500000000013</v>
      </c>
      <c r="F71" s="260">
        <f>'PARASOL 5 x 5 - new frame (PCF)'!F71*(1+'PARASOL 5 x 5 - new frame'!$J$2)*'Podwyżki cen'!$B$2</f>
        <v>80.430000000000007</v>
      </c>
      <c r="G71" s="279">
        <f>'PARASOL 5 x 5 - new frame (PCF)'!G71*(1+'PARASOL 5 x 5 - new frame'!$J$2)*'Podwyżki cen'!$B$2</f>
        <v>86.362499999999997</v>
      </c>
      <c r="H71" s="278">
        <f>'PARASOL 5 x 5 - new frame (PCF)'!H71*(1+'PARASOL 5 x 5 - new frame'!$J$2)*'Podwyżki cen'!$B$2</f>
        <v>96.44250000000001</v>
      </c>
      <c r="I71" s="260">
        <f>'PARASOL 5 x 5 - new frame (PCF)'!I71*(1+'PARASOL 5 x 5 - new frame'!$J$2)*'Podwyżki cen'!$B$2</f>
        <v>126.42000000000002</v>
      </c>
      <c r="J71" s="260">
        <f>'PARASOL 5 x 5 - new frame (PCF)'!J71*(1+'PARASOL 5 x 5 - new frame'!$J$2)*'Podwyżki cen'!$B$2</f>
        <v>156.345</v>
      </c>
      <c r="K71" s="279">
        <f>'PARASOL 5 x 5 - new frame (PCF)'!K71*(1+'PARASOL 5 x 5 - new frame'!$J$2)*'Podwyżki cen'!$B$2</f>
        <v>186.48000000000002</v>
      </c>
      <c r="L71" s="278">
        <f>'PARASOL 5 x 5 - new frame (PCF)'!L71*(1+'PARASOL 5 x 5 - new frame'!$J$2)*'Podwyżki cen'!$B$2</f>
        <v>102.48000000000002</v>
      </c>
      <c r="M71" s="260">
        <f>'PARASOL 5 x 5 - new frame (PCF)'!M71*(1+'PARASOL 5 x 5 - new frame'!$J$2)*'Podwyżki cen'!$B$2</f>
        <v>138.39000000000001</v>
      </c>
      <c r="N71" s="260">
        <f>'PARASOL 5 x 5 - new frame (PCF)'!N71*(1+'PARASOL 5 x 5 - new frame'!$J$2)*'Podwyżki cen'!$B$2</f>
        <v>174.40500000000003</v>
      </c>
      <c r="O71" s="279">
        <f>'PARASOL 5 x 5 - new frame (PCF)'!O71*(1+'PARASOL 5 x 5 - new frame'!$J$2)*'Podwyżki cen'!$B$2</f>
        <v>210.42000000000002</v>
      </c>
      <c r="Q71" s="164"/>
      <c r="R71" s="169"/>
      <c r="S71" s="165"/>
      <c r="T71" s="165"/>
      <c r="U71" s="165"/>
      <c r="V71" s="165"/>
      <c r="W71" s="165"/>
      <c r="X71" s="165"/>
      <c r="Y71" s="165"/>
      <c r="Z71" s="165"/>
      <c r="AA71" s="165"/>
      <c r="AB71" s="165"/>
      <c r="AC71" s="165"/>
      <c r="AD71" s="165"/>
      <c r="AF71" s="520"/>
      <c r="AG71" s="169"/>
      <c r="AH71" s="165"/>
      <c r="AI71" s="165"/>
      <c r="AJ71" s="165"/>
      <c r="AK71" s="165"/>
      <c r="AL71" s="165"/>
      <c r="AM71" s="165"/>
      <c r="AN71" s="165"/>
      <c r="AO71" s="165"/>
      <c r="AP71" s="165"/>
      <c r="AQ71" s="165"/>
      <c r="AR71" s="165"/>
      <c r="AS71" s="165"/>
    </row>
    <row r="72" spans="2:45">
      <c r="B72" s="516"/>
      <c r="C72" s="179" t="s">
        <v>28</v>
      </c>
      <c r="D72" s="278">
        <f>'PARASOL 5 x 5 - new frame (PCF)'!D72*(1+'PARASOL 5 x 5 - new frame'!$J$2)*'Podwyżki cen'!$B$2</f>
        <v>48.982500000000009</v>
      </c>
      <c r="E72" s="260">
        <f>'PARASOL 5 x 5 - new frame (PCF)'!E72*(1+'PARASOL 5 x 5 - new frame'!$J$2)*'Podwyżki cen'!$B$2</f>
        <v>53.077500000000008</v>
      </c>
      <c r="F72" s="260">
        <f>'PARASOL 5 x 5 - new frame (PCF)'!F72*(1+'PARASOL 5 x 5 - new frame'!$J$2)*'Podwyżki cen'!$B$2</f>
        <v>57.067500000000003</v>
      </c>
      <c r="G72" s="279">
        <f>'PARASOL 5 x 5 - new frame (PCF)'!G72*(1+'PARASOL 5 x 5 - new frame'!$J$2)*'Podwyżki cen'!$B$2</f>
        <v>61.057500000000012</v>
      </c>
      <c r="H72" s="278">
        <f>'PARASOL 5 x 5 - new frame (PCF)'!H72*(1+'PARASOL 5 x 5 - new frame'!$J$2)*'Podwyżki cen'!$B$2</f>
        <v>69.195000000000007</v>
      </c>
      <c r="I72" s="260">
        <f>'PARASOL 5 x 5 - new frame (PCF)'!I72*(1+'PARASOL 5 x 5 - new frame'!$J$2)*'Podwyżki cen'!$B$2</f>
        <v>89.25</v>
      </c>
      <c r="J72" s="260">
        <f>'PARASOL 5 x 5 - new frame (PCF)'!J72*(1+'PARASOL 5 x 5 - new frame'!$J$2)*'Podwyżki cen'!$B$2</f>
        <v>109.25250000000001</v>
      </c>
      <c r="K72" s="279">
        <f>'PARASOL 5 x 5 - new frame (PCF)'!K72*(1+'PARASOL 5 x 5 - new frame'!$J$2)*'Podwyżki cen'!$B$2</f>
        <v>129.0975</v>
      </c>
      <c r="L72" s="278">
        <f>'PARASOL 5 x 5 - new frame (PCF)'!L72*(1+'PARASOL 5 x 5 - new frame'!$J$2)*'Podwyżki cen'!$B$2</f>
        <v>73.132500000000007</v>
      </c>
      <c r="M72" s="260">
        <f>'PARASOL 5 x 5 - new frame (PCF)'!M72*(1+'PARASOL 5 x 5 - new frame'!$J$2)*'Podwyżki cen'!$B$2</f>
        <v>97.072500000000005</v>
      </c>
      <c r="N72" s="260">
        <f>'PARASOL 5 x 5 - new frame (PCF)'!N72*(1+'PARASOL 5 x 5 - new frame'!$J$2)*'Podwyżki cen'!$B$2</f>
        <v>121.22250000000001</v>
      </c>
      <c r="O72" s="279">
        <f>'PARASOL 5 x 5 - new frame (PCF)'!O72*(1+'PARASOL 5 x 5 - new frame'!$J$2)*'Podwyżki cen'!$B$2</f>
        <v>145.16249999999999</v>
      </c>
      <c r="Q72" s="164"/>
      <c r="R72" s="169"/>
      <c r="S72" s="165"/>
      <c r="T72" s="165"/>
      <c r="U72" s="165"/>
      <c r="V72" s="165"/>
      <c r="W72" s="165"/>
      <c r="X72" s="165"/>
      <c r="Y72" s="165"/>
      <c r="Z72" s="165"/>
      <c r="AA72" s="165"/>
      <c r="AB72" s="165"/>
      <c r="AC72" s="165"/>
      <c r="AD72" s="165"/>
      <c r="AF72" s="520"/>
      <c r="AG72" s="169"/>
      <c r="AH72" s="165"/>
      <c r="AI72" s="165"/>
      <c r="AJ72" s="165"/>
      <c r="AK72" s="165"/>
      <c r="AL72" s="165"/>
      <c r="AM72" s="165"/>
      <c r="AN72" s="165"/>
      <c r="AO72" s="165"/>
      <c r="AP72" s="165"/>
      <c r="AQ72" s="165"/>
      <c r="AR72" s="165"/>
      <c r="AS72" s="165"/>
    </row>
    <row r="73" spans="2:45">
      <c r="B73" s="516"/>
      <c r="C73" s="179" t="s">
        <v>29</v>
      </c>
      <c r="D73" s="278">
        <f>'PARASOL 5 x 5 - new frame (PCF)'!D73*(1+'PARASOL 5 x 5 - new frame'!$J$2)*'Podwyżki cen'!$B$2</f>
        <v>39.427500000000009</v>
      </c>
      <c r="E73" s="260">
        <f>'PARASOL 5 x 5 - new frame (PCF)'!E73*(1+'PARASOL 5 x 5 - new frame'!$J$2)*'Podwyżki cen'!$B$2</f>
        <v>42.420000000000009</v>
      </c>
      <c r="F73" s="260">
        <f>'PARASOL 5 x 5 - new frame (PCF)'!F73*(1+'PARASOL 5 x 5 - new frame'!$J$2)*'Podwyżki cen'!$B$2</f>
        <v>45.360000000000007</v>
      </c>
      <c r="G73" s="279">
        <f>'PARASOL 5 x 5 - new frame (PCF)'!G73*(1+'PARASOL 5 x 5 - new frame'!$J$2)*'Podwyżki cen'!$B$2</f>
        <v>48.45750000000001</v>
      </c>
      <c r="H73" s="278">
        <f>'PARASOL 5 x 5 - new frame (PCF)'!H73*(1+'PARASOL 5 x 5 - new frame'!$J$2)*'Podwyżki cen'!$B$2</f>
        <v>55.545000000000009</v>
      </c>
      <c r="I73" s="260">
        <f>'PARASOL 5 x 5 - new frame (PCF)'!I73*(1+'PARASOL 5 x 5 - new frame'!$J$2)*'Podwyżki cen'!$B$2</f>
        <v>70.507500000000007</v>
      </c>
      <c r="J73" s="260">
        <f>'PARASOL 5 x 5 - new frame (PCF)'!J73*(1+'PARASOL 5 x 5 - new frame'!$J$2)*'Podwyżki cen'!$B$2</f>
        <v>85.627500000000012</v>
      </c>
      <c r="K73" s="279">
        <f>'PARASOL 5 x 5 - new frame (PCF)'!K73*(1+'PARASOL 5 x 5 - new frame'!$J$2)*'Podwyżki cen'!$B$2</f>
        <v>100.53750000000001</v>
      </c>
      <c r="L73" s="278">
        <f>'PARASOL 5 x 5 - new frame (PCF)'!L73*(1+'PARASOL 5 x 5 - new frame'!$J$2)*'Podwyżki cen'!$B$2</f>
        <v>58.485000000000007</v>
      </c>
      <c r="M73" s="260">
        <f>'PARASOL 5 x 5 - new frame (PCF)'!M73*(1+'PARASOL 5 x 5 - new frame'!$J$2)*'Podwyżki cen'!$B$2</f>
        <v>76.597500000000011</v>
      </c>
      <c r="N73" s="260">
        <f>'PARASOL 5 x 5 - new frame (PCF)'!N73*(1+'PARASOL 5 x 5 - new frame'!$J$2)*'Podwyżki cen'!$B$2</f>
        <v>94.552500000000009</v>
      </c>
      <c r="O73" s="279">
        <f>'PARASOL 5 x 5 - new frame (PCF)'!O73*(1+'PARASOL 5 x 5 - new frame'!$J$2)*'Podwyżki cen'!$B$2</f>
        <v>112.56</v>
      </c>
      <c r="Q73" s="164"/>
      <c r="R73" s="169"/>
      <c r="S73" s="165"/>
      <c r="T73" s="165"/>
      <c r="U73" s="165"/>
      <c r="V73" s="165"/>
      <c r="W73" s="165"/>
      <c r="X73" s="165"/>
      <c r="Y73" s="165"/>
      <c r="Z73" s="165"/>
      <c r="AA73" s="165"/>
      <c r="AB73" s="165"/>
      <c r="AC73" s="165"/>
      <c r="AD73" s="165"/>
      <c r="AF73" s="520"/>
      <c r="AG73" s="169"/>
      <c r="AH73" s="165"/>
      <c r="AI73" s="165"/>
      <c r="AJ73" s="165"/>
      <c r="AK73" s="165"/>
      <c r="AL73" s="165"/>
      <c r="AM73" s="165"/>
      <c r="AN73" s="165"/>
      <c r="AO73" s="165"/>
      <c r="AP73" s="165"/>
      <c r="AQ73" s="165"/>
      <c r="AR73" s="165"/>
      <c r="AS73" s="165"/>
    </row>
    <row r="74" spans="2:45">
      <c r="B74" s="516"/>
      <c r="C74" s="179" t="s">
        <v>1</v>
      </c>
      <c r="D74" s="278">
        <f>'PARASOL 5 x 5 - new frame (PCF)'!D74*(1+'PARASOL 5 x 5 - new frame'!$J$2)*'Podwyżki cen'!$B$2</f>
        <v>32.024999999999999</v>
      </c>
      <c r="E74" s="260">
        <f>'PARASOL 5 x 5 - new frame (PCF)'!E74*(1+'PARASOL 5 x 5 - new frame'!$J$2)*'Podwyżki cen'!$B$2</f>
        <v>34.230000000000004</v>
      </c>
      <c r="F74" s="260">
        <f>'PARASOL 5 x 5 - new frame (PCF)'!F74*(1+'PARASOL 5 x 5 - new frame'!$J$2)*'Podwyżki cen'!$B$2</f>
        <v>36.540000000000006</v>
      </c>
      <c r="G74" s="279">
        <f>'PARASOL 5 x 5 - new frame (PCF)'!G74*(1+'PARASOL 5 x 5 - new frame'!$J$2)*'Podwyżki cen'!$B$2</f>
        <v>38.744999999999997</v>
      </c>
      <c r="H74" s="278">
        <f>'PARASOL 5 x 5 - new frame (PCF)'!H74*(1+'PARASOL 5 x 5 - new frame'!$J$2)*'Podwyżki cen'!$B$2</f>
        <v>44.940000000000005</v>
      </c>
      <c r="I74" s="260">
        <f>'PARASOL 5 x 5 - new frame (PCF)'!I74*(1+'PARASOL 5 x 5 - new frame'!$J$2)*'Podwyżki cen'!$B$2</f>
        <v>56.385000000000005</v>
      </c>
      <c r="J74" s="260">
        <f>'PARASOL 5 x 5 - new frame (PCF)'!J74*(1+'PARASOL 5 x 5 - new frame'!$J$2)*'Podwyżki cen'!$B$2</f>
        <v>67.725000000000009</v>
      </c>
      <c r="K74" s="279">
        <f>'PARASOL 5 x 5 - new frame (PCF)'!K74*(1+'PARASOL 5 x 5 - new frame'!$J$2)*'Podwyżki cen'!$B$2</f>
        <v>79.170000000000016</v>
      </c>
      <c r="L74" s="278">
        <f>'PARASOL 5 x 5 - new frame (PCF)'!L74*(1+'PARASOL 5 x 5 - new frame'!$J$2)*'Podwyżki cen'!$B$2</f>
        <v>47.355000000000004</v>
      </c>
      <c r="M74" s="260">
        <f>'PARASOL 5 x 5 - new frame (PCF)'!M74*(1+'PARASOL 5 x 5 - new frame'!$J$2)*'Podwyżki cen'!$B$2</f>
        <v>61.057500000000012</v>
      </c>
      <c r="N74" s="260">
        <f>'PARASOL 5 x 5 - new frame (PCF)'!N74*(1+'PARASOL 5 x 5 - new frame'!$J$2)*'Podwyżki cen'!$B$2</f>
        <v>74.602500000000006</v>
      </c>
      <c r="O74" s="279">
        <f>'PARASOL 5 x 5 - new frame (PCF)'!O74*(1+'PARASOL 5 x 5 - new frame'!$J$2)*'Podwyżki cen'!$B$2</f>
        <v>88.252500000000012</v>
      </c>
      <c r="Q74" s="164"/>
      <c r="R74" s="169"/>
      <c r="S74" s="165"/>
      <c r="T74" s="165"/>
      <c r="U74" s="165"/>
      <c r="V74" s="165"/>
      <c r="W74" s="165"/>
      <c r="X74" s="165"/>
      <c r="Y74" s="165"/>
      <c r="Z74" s="165"/>
      <c r="AA74" s="165"/>
      <c r="AB74" s="165"/>
      <c r="AC74" s="165"/>
      <c r="AD74" s="165"/>
      <c r="AF74" s="520"/>
      <c r="AG74" s="169"/>
      <c r="AH74" s="165"/>
      <c r="AI74" s="165"/>
      <c r="AJ74" s="165"/>
      <c r="AK74" s="165"/>
      <c r="AL74" s="165"/>
      <c r="AM74" s="165"/>
      <c r="AN74" s="165"/>
      <c r="AO74" s="165"/>
      <c r="AP74" s="165"/>
      <c r="AQ74" s="165"/>
      <c r="AR74" s="165"/>
      <c r="AS74" s="165"/>
    </row>
    <row r="75" spans="2:45">
      <c r="B75" s="516"/>
      <c r="C75" s="179" t="s">
        <v>2</v>
      </c>
      <c r="D75" s="278">
        <f>'PARASOL 5 x 5 - new frame (PCF)'!D75*(1+'PARASOL 5 x 5 - new frame'!$J$2)*'Podwyżki cen'!$B$2</f>
        <v>18.900000000000002</v>
      </c>
      <c r="E75" s="260">
        <f>'PARASOL 5 x 5 - new frame (PCF)'!E75*(1+'PARASOL 5 x 5 - new frame'!$J$2)*'Podwyżki cen'!$B$2</f>
        <v>19.95</v>
      </c>
      <c r="F75" s="260">
        <f>'PARASOL 5 x 5 - new frame (PCF)'!F75*(1+'PARASOL 5 x 5 - new frame'!$J$2)*'Podwyżki cen'!$B$2</f>
        <v>22.89</v>
      </c>
      <c r="G75" s="279">
        <f>'PARASOL 5 x 5 - new frame (PCF)'!G75*(1+'PARASOL 5 x 5 - new frame'!$J$2)*'Podwyżki cen'!$B$2</f>
        <v>25.882500000000004</v>
      </c>
      <c r="H75" s="278">
        <f>'PARASOL 5 x 5 - new frame (PCF)'!H75*(1+'PARASOL 5 x 5 - new frame'!$J$2)*'Podwyżki cen'!$B$2</f>
        <v>26.932500000000005</v>
      </c>
      <c r="I75" s="260">
        <f>'PARASOL 5 x 5 - new frame (PCF)'!I75*(1+'PARASOL 5 x 5 - new frame'!$J$2)*'Podwyżki cen'!$B$2</f>
        <v>32.340000000000003</v>
      </c>
      <c r="J75" s="260">
        <f>'PARASOL 5 x 5 - new frame (PCF)'!J75*(1+'PARASOL 5 x 5 - new frame'!$J$2)*'Podwyżki cen'!$B$2</f>
        <v>39.637500000000003</v>
      </c>
      <c r="K75" s="279">
        <f>'PARASOL 5 x 5 - new frame (PCF)'!K75*(1+'PARASOL 5 x 5 - new frame'!$J$2)*'Podwyżki cen'!$B$2</f>
        <v>46.777500000000003</v>
      </c>
      <c r="L75" s="278">
        <f>'PARASOL 5 x 5 - new frame (PCF)'!L75*(1+'PARASOL 5 x 5 - new frame'!$J$2)*'Podwyżki cen'!$B$2</f>
        <v>28.035000000000004</v>
      </c>
      <c r="M75" s="260">
        <f>'PARASOL 5 x 5 - new frame (PCF)'!M75*(1+'PARASOL 5 x 5 - new frame'!$J$2)*'Podwyżki cen'!$B$2</f>
        <v>34.545000000000002</v>
      </c>
      <c r="N75" s="260">
        <f>'PARASOL 5 x 5 - new frame (PCF)'!N75*(1+'PARASOL 5 x 5 - new frame'!$J$2)*'Podwyżki cen'!$B$2</f>
        <v>42.945000000000007</v>
      </c>
      <c r="O75" s="279">
        <f>'PARASOL 5 x 5 - new frame (PCF)'!O75*(1+'PARASOL 5 x 5 - new frame'!$J$2)*'Podwyżki cen'!$B$2</f>
        <v>51.1875</v>
      </c>
      <c r="Q75" s="164"/>
      <c r="R75" s="169"/>
      <c r="S75" s="165"/>
      <c r="T75" s="165"/>
      <c r="U75" s="165"/>
      <c r="V75" s="165"/>
      <c r="W75" s="165"/>
      <c r="X75" s="165"/>
      <c r="Y75" s="165"/>
      <c r="Z75" s="165"/>
      <c r="AA75" s="165"/>
      <c r="AB75" s="165"/>
      <c r="AC75" s="165"/>
      <c r="AD75" s="165"/>
      <c r="AF75" s="520"/>
      <c r="AG75" s="169"/>
      <c r="AH75" s="165"/>
      <c r="AI75" s="165"/>
      <c r="AJ75" s="165"/>
      <c r="AK75" s="165"/>
      <c r="AL75" s="165"/>
      <c r="AM75" s="165"/>
      <c r="AN75" s="165"/>
      <c r="AO75" s="165"/>
      <c r="AP75" s="165"/>
      <c r="AQ75" s="165"/>
      <c r="AR75" s="165"/>
      <c r="AS75" s="165"/>
    </row>
    <row r="76" spans="2:45">
      <c r="B76" s="516"/>
      <c r="C76" s="179" t="s">
        <v>3</v>
      </c>
      <c r="D76" s="278">
        <f>'PARASOL 5 x 5 - new frame (PCF)'!D76*(1+'PARASOL 5 x 5 - new frame'!$J$2)*'Podwyżki cen'!$B$2</f>
        <v>18.007500000000004</v>
      </c>
      <c r="E76" s="260">
        <f>'PARASOL 5 x 5 - new frame (PCF)'!E76*(1+'PARASOL 5 x 5 - new frame'!$J$2)*'Podwyżki cen'!$B$2</f>
        <v>18.795000000000002</v>
      </c>
      <c r="F76" s="260">
        <f>'PARASOL 5 x 5 - new frame (PCF)'!F76*(1+'PARASOL 5 x 5 - new frame'!$J$2)*'Podwyżki cen'!$B$2</f>
        <v>21.315000000000001</v>
      </c>
      <c r="G76" s="279">
        <f>'PARASOL 5 x 5 - new frame (PCF)'!G76*(1+'PARASOL 5 x 5 - new frame'!$J$2)*'Podwyżki cen'!$B$2</f>
        <v>23.835000000000004</v>
      </c>
      <c r="H76" s="278">
        <f>'PARASOL 5 x 5 - new frame (PCF)'!H76*(1+'PARASOL 5 x 5 - new frame'!$J$2)*'Podwyżki cen'!$B$2</f>
        <v>24.412500000000001</v>
      </c>
      <c r="I76" s="260">
        <f>'PARASOL 5 x 5 - new frame (PCF)'!I76*(1+'PARASOL 5 x 5 - new frame'!$J$2)*'Podwyżki cen'!$B$2</f>
        <v>27.930000000000003</v>
      </c>
      <c r="J76" s="260">
        <f>'PARASOL 5 x 5 - new frame (PCF)'!J76*(1+'PARASOL 5 x 5 - new frame'!$J$2)*'Podwyżki cen'!$B$2</f>
        <v>33.232500000000002</v>
      </c>
      <c r="K76" s="279">
        <f>'PARASOL 5 x 5 - new frame (PCF)'!K76*(1+'PARASOL 5 x 5 - new frame'!$J$2)*'Podwyżki cen'!$B$2</f>
        <v>38.587499999999999</v>
      </c>
      <c r="L76" s="278">
        <f>'PARASOL 5 x 5 - new frame (PCF)'!L76*(1+'PARASOL 5 x 5 - new frame'!$J$2)*'Podwyżki cen'!$B$2</f>
        <v>25.252500000000001</v>
      </c>
      <c r="M76" s="260">
        <f>'PARASOL 5 x 5 - new frame (PCF)'!M76*(1+'PARASOL 5 x 5 - new frame'!$J$2)*'Podwyżki cen'!$B$2</f>
        <v>29.347500000000004</v>
      </c>
      <c r="N76" s="260">
        <f>'PARASOL 5 x 5 - new frame (PCF)'!N76*(1+'PARASOL 5 x 5 - new frame'!$J$2)*'Podwyżki cen'!$B$2</f>
        <v>35.332500000000003</v>
      </c>
      <c r="O76" s="279">
        <f>'PARASOL 5 x 5 - new frame (PCF)'!O76*(1+'PARASOL 5 x 5 - new frame'!$J$2)*'Podwyżki cen'!$B$2</f>
        <v>41.475000000000001</v>
      </c>
      <c r="Q76" s="164"/>
      <c r="R76" s="169"/>
      <c r="S76" s="165"/>
      <c r="T76" s="165"/>
      <c r="U76" s="165"/>
      <c r="V76" s="165"/>
      <c r="W76" s="165"/>
      <c r="X76" s="165"/>
      <c r="Y76" s="165"/>
      <c r="Z76" s="165"/>
      <c r="AA76" s="165"/>
      <c r="AB76" s="165"/>
      <c r="AC76" s="165"/>
      <c r="AD76" s="165"/>
      <c r="AF76" s="520"/>
      <c r="AG76" s="169"/>
      <c r="AH76" s="165"/>
      <c r="AI76" s="165"/>
      <c r="AJ76" s="165"/>
      <c r="AK76" s="165"/>
      <c r="AL76" s="165"/>
      <c r="AM76" s="165"/>
      <c r="AN76" s="165"/>
      <c r="AO76" s="165"/>
      <c r="AP76" s="165"/>
      <c r="AQ76" s="165"/>
      <c r="AR76" s="165"/>
      <c r="AS76" s="165"/>
    </row>
    <row r="77" spans="2:45">
      <c r="B77" s="516"/>
      <c r="C77" s="179" t="s">
        <v>4</v>
      </c>
      <c r="D77" s="278">
        <f>'PARASOL 5 x 5 - new frame (PCF)'!D77*(1+'PARASOL 5 x 5 - new frame'!$J$2)*'Podwyżki cen'!$B$2</f>
        <v>17.324999999999999</v>
      </c>
      <c r="E77" s="260">
        <f>'PARASOL 5 x 5 - new frame (PCF)'!E77*(1+'PARASOL 5 x 5 - new frame'!$J$2)*'Podwyżki cen'!$B$2</f>
        <v>17.797499999999999</v>
      </c>
      <c r="F77" s="260">
        <f>'PARASOL 5 x 5 - new frame (PCF)'!F77*(1+'PARASOL 5 x 5 - new frame'!$J$2)*'Podwyżki cen'!$B$2</f>
        <v>20.212500000000002</v>
      </c>
      <c r="G77" s="279">
        <f>'PARASOL 5 x 5 - new frame (PCF)'!G77*(1+'PARASOL 5 x 5 - new frame'!$J$2)*'Podwyżki cen'!$B$2</f>
        <v>22.417500000000004</v>
      </c>
      <c r="H77" s="278">
        <f>'PARASOL 5 x 5 - new frame (PCF)'!H77*(1+'PARASOL 5 x 5 - new frame'!$J$2)*'Podwyżki cen'!$B$2</f>
        <v>22.89</v>
      </c>
      <c r="I77" s="260">
        <f>'PARASOL 5 x 5 - new frame (PCF)'!I77*(1+'PARASOL 5 x 5 - new frame'!$J$2)*'Podwyżki cen'!$B$2</f>
        <v>25.515000000000001</v>
      </c>
      <c r="J77" s="260">
        <f>'PARASOL 5 x 5 - new frame (PCF)'!J77*(1+'PARASOL 5 x 5 - new frame'!$J$2)*'Podwyżki cen'!$B$2</f>
        <v>29.820000000000004</v>
      </c>
      <c r="K77" s="279">
        <f>'PARASOL 5 x 5 - new frame (PCF)'!K77*(1+'PARASOL 5 x 5 - new frame'!$J$2)*'Podwyżki cen'!$B$2</f>
        <v>34.125</v>
      </c>
      <c r="L77" s="278">
        <f>'PARASOL 5 x 5 - new frame (PCF)'!L77*(1+'PARASOL 5 x 5 - new frame'!$J$2)*'Podwyżki cen'!$B$2</f>
        <v>23.520000000000003</v>
      </c>
      <c r="M77" s="260">
        <f>'PARASOL 5 x 5 - new frame (PCF)'!M77*(1+'PARASOL 5 x 5 - new frame'!$J$2)*'Podwyżki cen'!$B$2</f>
        <v>26.512500000000003</v>
      </c>
      <c r="N77" s="260">
        <f>'PARASOL 5 x 5 - new frame (PCF)'!N77*(1+'PARASOL 5 x 5 - new frame'!$J$2)*'Podwyżki cen'!$B$2</f>
        <v>31.395000000000003</v>
      </c>
      <c r="O77" s="279">
        <f>'PARASOL 5 x 5 - new frame (PCF)'!O77*(1+'PARASOL 5 x 5 - new frame'!$J$2)*'Podwyżki cen'!$B$2</f>
        <v>36.067500000000003</v>
      </c>
      <c r="Q77" s="164"/>
      <c r="R77" s="169"/>
      <c r="S77" s="165"/>
      <c r="T77" s="165"/>
      <c r="U77" s="165"/>
      <c r="V77" s="165"/>
      <c r="W77" s="165"/>
      <c r="X77" s="165"/>
      <c r="Y77" s="165"/>
      <c r="Z77" s="165"/>
      <c r="AA77" s="165"/>
      <c r="AB77" s="165"/>
      <c r="AC77" s="165"/>
      <c r="AD77" s="165"/>
      <c r="AF77" s="520"/>
      <c r="AG77" s="169"/>
      <c r="AH77" s="165"/>
      <c r="AI77" s="165"/>
      <c r="AJ77" s="165"/>
      <c r="AK77" s="165"/>
      <c r="AL77" s="165"/>
      <c r="AM77" s="165"/>
      <c r="AN77" s="165"/>
      <c r="AO77" s="165"/>
      <c r="AP77" s="165"/>
      <c r="AQ77" s="165"/>
      <c r="AR77" s="165"/>
      <c r="AS77" s="165"/>
    </row>
    <row r="78" spans="2:45">
      <c r="B78" s="516"/>
      <c r="C78" s="179" t="s">
        <v>5</v>
      </c>
      <c r="D78" s="278">
        <f>'PARASOL 5 x 5 - new frame (PCF)'!D78*(1+'PARASOL 5 x 5 - new frame'!$J$2)*'Podwyżki cen'!$B$2</f>
        <v>16.2225</v>
      </c>
      <c r="E78" s="260">
        <f>'PARASOL 5 x 5 - new frame (PCF)'!E78*(1+'PARASOL 5 x 5 - new frame'!$J$2)*'Podwyżki cen'!$B$2</f>
        <v>16.537500000000001</v>
      </c>
      <c r="F78" s="260">
        <f>'PARASOL 5 x 5 - new frame (PCF)'!F78*(1+'PARASOL 5 x 5 - new frame'!$J$2)*'Podwyżki cen'!$B$2</f>
        <v>18.480000000000004</v>
      </c>
      <c r="G78" s="279">
        <f>'PARASOL 5 x 5 - new frame (PCF)'!G78*(1+'PARASOL 5 x 5 - new frame'!$J$2)*'Podwyżki cen'!$B$2</f>
        <v>20.580000000000002</v>
      </c>
      <c r="H78" s="278">
        <f>'PARASOL 5 x 5 - new frame (PCF)'!H78*(1+'PARASOL 5 x 5 - new frame'!$J$2)*'Podwyżki cen'!$B$2</f>
        <v>20.895000000000003</v>
      </c>
      <c r="I78" s="260">
        <f>'PARASOL 5 x 5 - new frame (PCF)'!I78*(1+'PARASOL 5 x 5 - new frame'!$J$2)*'Podwyżki cen'!$B$2</f>
        <v>22.417500000000004</v>
      </c>
      <c r="J78" s="260">
        <f>'PARASOL 5 x 5 - new frame (PCF)'!J78*(1+'PARASOL 5 x 5 - new frame'!$J$2)*'Podwyżki cen'!$B$2</f>
        <v>25.725000000000001</v>
      </c>
      <c r="K78" s="279">
        <f>'PARASOL 5 x 5 - new frame (PCF)'!K78*(1+'PARASOL 5 x 5 - new frame'!$J$2)*'Podwyżki cen'!$B$2</f>
        <v>28.822500000000005</v>
      </c>
      <c r="L78" s="278">
        <f>'PARASOL 5 x 5 - new frame (PCF)'!L78*(1+'PARASOL 5 x 5 - new frame'!$J$2)*'Podwyżki cen'!$B$2</f>
        <v>21.105000000000004</v>
      </c>
      <c r="M78" s="260">
        <f>'PARASOL 5 x 5 - new frame (PCF)'!M78*(1+'PARASOL 5 x 5 - new frame'!$J$2)*'Podwyżki cen'!$B$2</f>
        <v>23.1</v>
      </c>
      <c r="N78" s="260">
        <f>'PARASOL 5 x 5 - new frame (PCF)'!N78*(1+'PARASOL 5 x 5 - new frame'!$J$2)*'Podwyżki cen'!$B$2</f>
        <v>26.617500000000003</v>
      </c>
      <c r="O78" s="279">
        <f>'PARASOL 5 x 5 - new frame (PCF)'!O78*(1+'PARASOL 5 x 5 - new frame'!$J$2)*'Podwyżki cen'!$B$2</f>
        <v>30.135000000000005</v>
      </c>
      <c r="Q78" s="164"/>
      <c r="R78" s="169"/>
      <c r="S78" s="165"/>
      <c r="T78" s="165"/>
      <c r="U78" s="165"/>
      <c r="V78" s="165"/>
      <c r="W78" s="165"/>
      <c r="X78" s="165"/>
      <c r="Y78" s="165"/>
      <c r="Z78" s="165"/>
      <c r="AA78" s="165"/>
      <c r="AB78" s="165"/>
      <c r="AC78" s="165"/>
      <c r="AD78" s="165"/>
      <c r="AF78" s="520"/>
      <c r="AG78" s="169"/>
      <c r="AH78" s="165"/>
      <c r="AI78" s="165"/>
      <c r="AJ78" s="165"/>
      <c r="AK78" s="165"/>
      <c r="AL78" s="165"/>
      <c r="AM78" s="165"/>
      <c r="AN78" s="165"/>
      <c r="AO78" s="165"/>
      <c r="AP78" s="165"/>
      <c r="AQ78" s="165"/>
      <c r="AR78" s="165"/>
      <c r="AS78" s="165"/>
    </row>
    <row r="79" spans="2:45" ht="15" thickBot="1">
      <c r="B79" s="516"/>
      <c r="C79" s="179" t="s">
        <v>23</v>
      </c>
      <c r="D79" s="280">
        <f>'PARASOL 5 x 5 - new frame (PCF)'!D79*(1+'PARASOL 5 x 5 - new frame'!$J$2)*'Podwyżki cen'!$B$2</f>
        <v>15.067500000000003</v>
      </c>
      <c r="E79" s="281">
        <f>'PARASOL 5 x 5 - new frame (PCF)'!E79*(1+'PARASOL 5 x 5 - new frame'!$J$2)*'Podwyżki cen'!$B$2</f>
        <v>15.3825</v>
      </c>
      <c r="F79" s="281">
        <f>'PARASOL 5 x 5 - new frame (PCF)'!F79*(1+'PARASOL 5 x 5 - new frame'!$J$2)*'Podwyżki cen'!$B$2</f>
        <v>17.010000000000002</v>
      </c>
      <c r="G79" s="282">
        <f>'PARASOL 5 x 5 - new frame (PCF)'!G79*(1+'PARASOL 5 x 5 - new frame'!$J$2)*'Podwyżki cen'!$B$2</f>
        <v>18.795000000000002</v>
      </c>
      <c r="H79" s="280">
        <f>'PARASOL 5 x 5 - new frame (PCF)'!H79*(1+'PARASOL 5 x 5 - new frame'!$J$2)*'Podwyżki cen'!$B$2</f>
        <v>18.900000000000002</v>
      </c>
      <c r="I79" s="281">
        <f>'PARASOL 5 x 5 - new frame (PCF)'!I79*(1+'PARASOL 5 x 5 - new frame'!$J$2)*'Podwyżki cen'!$B$2</f>
        <v>19.845000000000002</v>
      </c>
      <c r="J79" s="281">
        <f>'PARASOL 5 x 5 - new frame (PCF)'!J79*(1+'PARASOL 5 x 5 - new frame'!$J$2)*'Podwyżki cen'!$B$2</f>
        <v>22.207500000000003</v>
      </c>
      <c r="K79" s="282">
        <f>'PARASOL 5 x 5 - new frame (PCF)'!K79*(1+'PARASOL 5 x 5 - new frame'!$J$2)*'Podwyżki cen'!$B$2</f>
        <v>24.727500000000003</v>
      </c>
      <c r="L79" s="280">
        <f>'PARASOL 5 x 5 - new frame (PCF)'!L79*(1+'PARASOL 5 x 5 - new frame'!$J$2)*'Podwyżki cen'!$B$2</f>
        <v>19.11</v>
      </c>
      <c r="M79" s="281">
        <f>'PARASOL 5 x 5 - new frame (PCF)'!M79*(1+'PARASOL 5 x 5 - new frame'!$J$2)*'Podwyżki cen'!$B$2</f>
        <v>20.212500000000002</v>
      </c>
      <c r="N79" s="281">
        <f>'PARASOL 5 x 5 - new frame (PCF)'!N79*(1+'PARASOL 5 x 5 - new frame'!$J$2)*'Podwyżki cen'!$B$2</f>
        <v>22.89</v>
      </c>
      <c r="O79" s="282">
        <f>'PARASOL 5 x 5 - new frame (PCF)'!O79*(1+'PARASOL 5 x 5 - new frame'!$J$2)*'Podwyżki cen'!$B$2</f>
        <v>25.357500000000002</v>
      </c>
      <c r="Q79" s="164"/>
      <c r="R79" s="169"/>
      <c r="S79" s="165"/>
      <c r="T79" s="165"/>
      <c r="U79" s="165"/>
      <c r="V79" s="165"/>
      <c r="W79" s="165"/>
      <c r="X79" s="165"/>
      <c r="Y79" s="165"/>
      <c r="Z79" s="165"/>
      <c r="AA79" s="165"/>
      <c r="AB79" s="165"/>
      <c r="AC79" s="165"/>
      <c r="AD79" s="165"/>
      <c r="AF79" s="520"/>
      <c r="AG79" s="169"/>
      <c r="AH79" s="165"/>
      <c r="AI79" s="165"/>
      <c r="AJ79" s="165"/>
      <c r="AK79" s="165"/>
      <c r="AL79" s="165"/>
      <c r="AM79" s="165"/>
      <c r="AN79" s="165"/>
      <c r="AO79" s="165"/>
      <c r="AP79" s="165"/>
      <c r="AQ79" s="165"/>
      <c r="AR79" s="165"/>
      <c r="AS79" s="165"/>
    </row>
    <row r="80" spans="2:45">
      <c r="C80" s="172" t="s">
        <v>103</v>
      </c>
    </row>
    <row r="81" spans="2:4">
      <c r="C81" s="172" t="s">
        <v>104</v>
      </c>
    </row>
    <row r="82" spans="2:4">
      <c r="C82" s="172" t="s">
        <v>105</v>
      </c>
    </row>
    <row r="83" spans="2:4">
      <c r="C83" s="172"/>
    </row>
    <row r="84" spans="2:4" ht="18">
      <c r="C84" s="142" t="s">
        <v>106</v>
      </c>
    </row>
    <row r="85" spans="2:4" ht="28">
      <c r="B85" s="126" t="s">
        <v>17</v>
      </c>
      <c r="C85" s="251" t="s">
        <v>138</v>
      </c>
      <c r="D85" s="232" t="s">
        <v>137</v>
      </c>
    </row>
    <row r="86" spans="2:4">
      <c r="B86" s="516" t="s">
        <v>97</v>
      </c>
      <c r="C86" s="225" t="s">
        <v>0</v>
      </c>
      <c r="D86" s="260">
        <f>'PARASOL 5 x 5 - new frame (PCF)'!D86*(1+'PARASOL 5 x 5 - new frame'!$J$2)*'Podwyżki cen'!$B$1</f>
        <v>37.087333289999997</v>
      </c>
    </row>
    <row r="87" spans="2:4">
      <c r="B87" s="516"/>
      <c r="C87" s="160" t="s">
        <v>1</v>
      </c>
      <c r="D87" s="260">
        <f>'PARASOL 5 x 5 - new frame (PCF)'!D87*(1+'PARASOL 5 x 5 - new frame'!$J$2)*'Podwyżki cen'!$B$1</f>
        <v>37.087333289999997</v>
      </c>
    </row>
    <row r="88" spans="2:4">
      <c r="B88" s="516"/>
      <c r="C88" s="160" t="s">
        <v>2</v>
      </c>
      <c r="D88" s="260">
        <f>'PARASOL 5 x 5 - new frame (PCF)'!D88*(1+'PARASOL 5 x 5 - new frame'!$J$2)*'Podwyżki cen'!$B$1</f>
        <v>35.135368380000003</v>
      </c>
    </row>
    <row r="89" spans="2:4">
      <c r="B89" s="516"/>
      <c r="C89" s="160" t="s">
        <v>3</v>
      </c>
      <c r="D89" s="260">
        <f>'PARASOL 5 x 5 - new frame (PCF)'!D89*(1+'PARASOL 5 x 5 - new frame'!$J$2)*'Podwyżki cen'!$B$1</f>
        <v>33.183403470000002</v>
      </c>
    </row>
    <row r="90" spans="2:4">
      <c r="B90" s="516"/>
      <c r="C90" s="160" t="s">
        <v>4</v>
      </c>
      <c r="D90" s="260">
        <f>'PARASOL 5 x 5 - new frame (PCF)'!D90*(1+'PARASOL 5 x 5 - new frame'!$J$2)*'Podwyżki cen'!$B$1</f>
        <v>42.943228019999992</v>
      </c>
    </row>
    <row r="91" spans="2:4">
      <c r="B91" s="516"/>
      <c r="C91" s="160" t="s">
        <v>5</v>
      </c>
      <c r="D91" s="260">
        <f>'PARASOL 5 x 5 - new frame (PCF)'!D91*(1+'PARASOL 5 x 5 - new frame'!$J$2)*'Podwyżki cen'!$B$1</f>
        <v>40.340608140000008</v>
      </c>
    </row>
    <row r="92" spans="2:4">
      <c r="B92" s="516"/>
      <c r="C92" s="160" t="s">
        <v>6</v>
      </c>
      <c r="D92" s="260">
        <f>'PARASOL 5 x 5 - new frame (PCF)'!D92*(1+'PARASOL 5 x 5 - new frame'!$J$2)*'Podwyżki cen'!$B$1</f>
        <v>37.737988260000002</v>
      </c>
    </row>
    <row r="93" spans="2:4">
      <c r="B93" s="516"/>
      <c r="C93" s="160" t="s">
        <v>7</v>
      </c>
      <c r="D93" s="260">
        <f>'PARASOL 5 x 5 - new frame (PCF)'!D93*(1+'PARASOL 5 x 5 - new frame'!$J$2)*'Podwyżki cen'!$B$1</f>
        <v>35.786023350000001</v>
      </c>
    </row>
    <row r="94" spans="2:4">
      <c r="B94" s="516"/>
      <c r="C94" s="160" t="s">
        <v>8</v>
      </c>
      <c r="D94" s="260">
        <f>'PARASOL 5 x 5 - new frame (PCF)'!D94*(1+'PARASOL 5 x 5 - new frame'!$J$2)*'Podwyżki cen'!$B$1</f>
        <v>33.183403470000002</v>
      </c>
    </row>
    <row r="95" spans="2:4">
      <c r="B95" s="516"/>
      <c r="C95" s="160" t="s">
        <v>9</v>
      </c>
      <c r="D95" s="260">
        <f>'PARASOL 5 x 5 - new frame (PCF)'!D95*(1+'PARASOL 5 x 5 - new frame'!$J$2)*'Podwyżki cen'!$B$1</f>
        <v>31.231438560000001</v>
      </c>
    </row>
    <row r="96" spans="2:4">
      <c r="B96" s="516"/>
      <c r="C96" s="160" t="s">
        <v>14</v>
      </c>
      <c r="D96" s="260">
        <f>'PARASOL 5 x 5 - new frame (PCF)'!D96*(1+'PARASOL 5 x 5 - new frame'!$J$2)*'Podwyżki cen'!$B$1</f>
        <v>29.279473649999996</v>
      </c>
    </row>
    <row r="97" spans="2:5">
      <c r="B97" s="516"/>
      <c r="C97" s="160" t="s">
        <v>55</v>
      </c>
      <c r="D97" s="260">
        <f>'PARASOL 5 x 5 - new frame (PCF)'!D97*(1+'PARASOL 5 x 5 - new frame'!$J$2)*'Podwyżki cen'!$B$1</f>
        <v>27.978163710000004</v>
      </c>
    </row>
    <row r="98" spans="2:5" ht="18">
      <c r="C98" s="142"/>
    </row>
    <row r="99" spans="2:5" ht="16">
      <c r="B99" s="292" t="s">
        <v>18</v>
      </c>
      <c r="C99" s="292" t="s">
        <v>299</v>
      </c>
    </row>
    <row r="100" spans="2:5">
      <c r="C100" s="148" t="s">
        <v>89</v>
      </c>
      <c r="D100" s="173" t="s">
        <v>92</v>
      </c>
      <c r="E100" s="153" t="s">
        <v>300</v>
      </c>
    </row>
    <row r="101" spans="2:5" ht="28">
      <c r="C101" s="293" t="s">
        <v>301</v>
      </c>
      <c r="D101" s="153" t="s">
        <v>302</v>
      </c>
      <c r="E101" s="153" t="s">
        <v>303</v>
      </c>
    </row>
    <row r="102" spans="2:5">
      <c r="B102" s="304" t="s">
        <v>304</v>
      </c>
      <c r="C102" s="160" t="s">
        <v>0</v>
      </c>
      <c r="D102" s="260">
        <f>'PARASOL 5 x 5 - new frame (PCF)'!D102*(1+'PARASOL 5 x 5 - new frame'!$J$2)*'Podwyżki cen'!$B$3</f>
        <v>139.6346335345163</v>
      </c>
      <c r="E102" s="294" t="s">
        <v>52</v>
      </c>
    </row>
    <row r="103" spans="2:5">
      <c r="B103" s="305"/>
      <c r="C103" s="160" t="s">
        <v>1</v>
      </c>
      <c r="D103" s="260">
        <f>'PARASOL 5 x 5 - new frame (PCF)'!D103*(1+'PARASOL 5 x 5 - new frame'!$J$2)*'Podwyżki cen'!$B$3</f>
        <v>123.88408588785978</v>
      </c>
      <c r="E103" s="294" t="s">
        <v>52</v>
      </c>
    </row>
    <row r="104" spans="2:5">
      <c r="B104" s="305"/>
      <c r="C104" s="160" t="s">
        <v>2</v>
      </c>
      <c r="D104" s="260">
        <f>'PARASOL 5 x 5 - new frame (PCF)'!D104*(1+'PARASOL 5 x 5 - new frame'!$J$2)*'Podwyżki cen'!$B$3</f>
        <v>117.2191226446289</v>
      </c>
      <c r="E104" s="294" t="s">
        <v>52</v>
      </c>
    </row>
    <row r="105" spans="2:5">
      <c r="B105" s="305"/>
      <c r="C105" s="160" t="s">
        <v>3</v>
      </c>
      <c r="D105" s="260">
        <f>'PARASOL 5 x 5 - new frame (PCF)'!D105*(1+'PARASOL 5 x 5 - new frame'!$J$2)*'Podwyżki cen'!$B$3</f>
        <v>108.64251760917637</v>
      </c>
      <c r="E105" s="294" t="s">
        <v>52</v>
      </c>
    </row>
    <row r="106" spans="2:5">
      <c r="B106" s="305"/>
      <c r="C106" s="160" t="s">
        <v>4</v>
      </c>
      <c r="D106" s="260">
        <f>'PARASOL 5 x 5 - new frame (PCF)'!D106*(1+'PARASOL 5 x 5 - new frame'!$J$2)*'Podwyżki cen'!$B$3</f>
        <v>101.63230739925666</v>
      </c>
      <c r="E106" s="260">
        <f>'PARASOL 5 x 5 - new frame (PCF)'!E106*(1+'PARASOL 5 x 5 - new frame'!$J$2)*'Podwyżki cen'!$B$3</f>
        <v>9.2593761471644029</v>
      </c>
    </row>
    <row r="107" spans="2:5">
      <c r="B107" s="305"/>
      <c r="C107" s="160" t="s">
        <v>5</v>
      </c>
      <c r="D107" s="260">
        <f>'PARASOL 5 x 5 - new frame (PCF)'!D107*(1+'PARASOL 5 x 5 - new frame'!$J$2)*'Podwyżki cen'!$B$3</f>
        <v>95.434751988739208</v>
      </c>
      <c r="E107" s="260">
        <f>'PARASOL 5 x 5 - new frame (PCF)'!E107*(1+'PARASOL 5 x 5 - new frame'!$J$2)*'Podwyżki cen'!$B$3</f>
        <v>9.0280084669332155</v>
      </c>
    </row>
    <row r="108" spans="2:5">
      <c r="B108" s="305"/>
      <c r="C108" s="160" t="s">
        <v>6</v>
      </c>
      <c r="D108" s="260">
        <f>'PARASOL 5 x 5 - new frame (PCF)'!D108*(1+'PARASOL 5 x 5 - new frame'!$J$2)*'Podwyżki cen'!$B$3</f>
        <v>89.327292595840618</v>
      </c>
      <c r="E108" s="260">
        <f>'PARASOL 5 x 5 - new frame (PCF)'!E108*(1+'PARASOL 5 x 5 - new frame'!$J$2)*'Podwyżki cen'!$B$3</f>
        <v>8.6761147473137044</v>
      </c>
    </row>
    <row r="109" spans="2:5">
      <c r="B109" s="305"/>
      <c r="C109" s="160" t="s">
        <v>7</v>
      </c>
      <c r="D109" s="295" t="s">
        <v>52</v>
      </c>
      <c r="E109" s="260">
        <f>'PARASOL 5 x 5 - new frame (PCF)'!E109*(1+'PARASOL 5 x 5 - new frame'!$J$2)*'Podwyżki cen'!$B$3</f>
        <v>8.4056935380808682</v>
      </c>
    </row>
    <row r="110" spans="2:5">
      <c r="B110" s="305"/>
      <c r="C110" s="160" t="s">
        <v>8</v>
      </c>
      <c r="D110" s="295" t="s">
        <v>52</v>
      </c>
      <c r="E110" s="260">
        <f>'PARASOL 5 x 5 - new frame (PCF)'!E110*(1+'PARASOL 5 x 5 - new frame'!$J$2)*'Podwyżki cen'!$B$3</f>
        <v>8.0184346605767587</v>
      </c>
    </row>
    <row r="111" spans="2:5">
      <c r="B111" s="305"/>
      <c r="C111" s="160" t="s">
        <v>305</v>
      </c>
      <c r="D111" s="294" t="s">
        <v>52</v>
      </c>
      <c r="E111" s="260">
        <f>'PARASOL 5 x 5 - new frame (PCF)'!E111*(1+'PARASOL 5 x 5 - new frame'!$J$2)*'Podwyżki cen'!$B$3</f>
        <v>7.6973355227995626</v>
      </c>
    </row>
    <row r="112" spans="2:5">
      <c r="B112" s="305"/>
      <c r="C112" s="160" t="s">
        <v>14</v>
      </c>
      <c r="D112" s="294" t="s">
        <v>52</v>
      </c>
      <c r="E112" s="260">
        <f>'PARASOL 5 x 5 - new frame (PCF)'!E112*(1+'PARASOL 5 x 5 - new frame'!$J$2)*'Podwyżki cen'!$B$3</f>
        <v>7.3823750233581222</v>
      </c>
    </row>
    <row r="113" spans="2:33">
      <c r="B113" s="306"/>
      <c r="C113" s="160" t="s">
        <v>55</v>
      </c>
      <c r="D113" s="294" t="s">
        <v>52</v>
      </c>
      <c r="E113" s="260">
        <f>'PARASOL 5 x 5 - new frame (PCF)'!E113*(1+'PARASOL 5 x 5 - new frame'!$J$2)*'Podwyżki cen'!$B$3</f>
        <v>7.0698342573516584</v>
      </c>
    </row>
    <row r="114" spans="2:33">
      <c r="C114" s="170" t="s">
        <v>306</v>
      </c>
    </row>
    <row r="115" spans="2:33">
      <c r="C115" s="170" t="s">
        <v>307</v>
      </c>
    </row>
    <row r="117" spans="2:33">
      <c r="C117" s="170" t="s">
        <v>308</v>
      </c>
    </row>
    <row r="118" spans="2:33">
      <c r="C118" s="170" t="s">
        <v>307</v>
      </c>
    </row>
    <row r="119" spans="2:33" ht="18">
      <c r="C119" s="142"/>
    </row>
    <row r="120" spans="2:33" ht="21.75" customHeight="1">
      <c r="B120" s="126" t="s">
        <v>22</v>
      </c>
      <c r="C120" s="251" t="s">
        <v>107</v>
      </c>
      <c r="D120" s="181" t="s">
        <v>108</v>
      </c>
      <c r="E120" s="219"/>
      <c r="Q120" s="220"/>
      <c r="R120" s="220"/>
      <c r="S120" s="219"/>
      <c r="T120" s="221"/>
      <c r="V120" s="154"/>
      <c r="AF120" s="220"/>
      <c r="AG120" s="220"/>
    </row>
    <row r="121" spans="2:33" ht="20.25" customHeight="1">
      <c r="B121" s="517" t="s">
        <v>109</v>
      </c>
      <c r="C121" s="160" t="s">
        <v>0</v>
      </c>
      <c r="D121" s="260">
        <f>'PARASOL 5 x 5 - new frame (PCF)'!D121*(1+'PARASOL 5 x 5 - new frame'!$J$2)*'Podwyżki cen'!$B$4</f>
        <v>129.12117907499999</v>
      </c>
      <c r="P121" s="164"/>
      <c r="Q121" s="169"/>
      <c r="R121" s="165"/>
      <c r="T121" s="222"/>
      <c r="V121" s="190"/>
      <c r="AE121" s="520"/>
      <c r="AF121" s="169"/>
      <c r="AG121" s="165"/>
    </row>
    <row r="122" spans="2:33" ht="20.25" customHeight="1">
      <c r="B122" s="517"/>
      <c r="C122" s="160" t="s">
        <v>1</v>
      </c>
      <c r="D122" s="260">
        <f>'PARASOL 5 x 5 - new frame (PCF)'!D122*(1+'PARASOL 5 x 5 - new frame'!$J$2)*'Podwyżki cen'!$B$4</f>
        <v>121.85016007500001</v>
      </c>
      <c r="P122" s="164"/>
      <c r="Q122" s="169"/>
      <c r="R122" s="165"/>
      <c r="T122" s="190"/>
      <c r="V122" s="190"/>
      <c r="AE122" s="520"/>
      <c r="AF122" s="169"/>
      <c r="AG122" s="165"/>
    </row>
    <row r="123" spans="2:33" ht="20.25" customHeight="1">
      <c r="B123" s="517"/>
      <c r="C123" s="160" t="s">
        <v>24</v>
      </c>
      <c r="D123" s="260">
        <f>'PARASOL 5 x 5 - new frame (PCF)'!D123*(1+'PARASOL 5 x 5 - new frame'!$J$2)*'Podwyżki cen'!$B$4</f>
        <v>116.396895825</v>
      </c>
      <c r="P123" s="164"/>
      <c r="Q123" s="169"/>
      <c r="R123" s="165"/>
      <c r="T123" s="190"/>
      <c r="V123" s="190"/>
      <c r="AE123" s="520"/>
      <c r="AF123" s="169"/>
      <c r="AG123" s="165"/>
    </row>
    <row r="124" spans="2:33" ht="20.25" customHeight="1">
      <c r="B124" s="517"/>
      <c r="C124" s="186" t="s">
        <v>3</v>
      </c>
      <c r="D124" s="260">
        <f>'PARASOL 5 x 5 - new frame (PCF)'!D124*(1+'PARASOL 5 x 5 - new frame'!$J$2)*'Podwyżki cen'!$B$4</f>
        <v>112.882569975</v>
      </c>
      <c r="P124" s="164"/>
      <c r="Q124" s="169"/>
      <c r="R124" s="165"/>
      <c r="T124" s="190"/>
      <c r="V124" s="190"/>
      <c r="AE124" s="520"/>
      <c r="AF124" s="169"/>
      <c r="AG124" s="165"/>
    </row>
    <row r="125" spans="2:33" ht="20.25" customHeight="1">
      <c r="B125" s="517"/>
      <c r="C125" s="160" t="s">
        <v>4</v>
      </c>
      <c r="D125" s="260">
        <f>'PARASOL 5 x 5 - new frame (PCF)'!D125*(1+'PARASOL 5 x 5 - new frame'!$J$2)*'Podwyżki cen'!$B$4</f>
        <v>109.12587682500001</v>
      </c>
      <c r="P125" s="164"/>
      <c r="Q125" s="169"/>
      <c r="R125" s="165"/>
      <c r="T125" s="190"/>
      <c r="V125" s="190"/>
      <c r="AE125" s="520"/>
      <c r="AF125" s="169"/>
      <c r="AG125" s="165"/>
    </row>
    <row r="126" spans="2:33" ht="20.25" customHeight="1">
      <c r="B126" s="517"/>
      <c r="C126" s="160" t="s">
        <v>5</v>
      </c>
      <c r="D126" s="260">
        <f>'PARASOL 5 x 5 - new frame (PCF)'!D126*(1+'PARASOL 5 x 5 - new frame'!$J$2)*'Podwyżki cen'!$B$4</f>
        <v>103.67261257500002</v>
      </c>
      <c r="P126" s="164"/>
      <c r="Q126" s="169"/>
      <c r="R126" s="165"/>
      <c r="T126" s="190"/>
      <c r="AE126" s="520"/>
      <c r="AF126" s="169"/>
      <c r="AG126" s="165"/>
    </row>
    <row r="127" spans="2:33" ht="20.25" customHeight="1">
      <c r="B127" s="517"/>
      <c r="C127" s="160" t="s">
        <v>23</v>
      </c>
      <c r="D127" s="260">
        <f>'PARASOL 5 x 5 - new frame (PCF)'!D127*(1+'PARASOL 5 x 5 - new frame'!$J$2)*'Podwyżki cen'!$B$4</f>
        <v>96.401593575000007</v>
      </c>
      <c r="P127" s="164"/>
      <c r="Q127" s="169"/>
      <c r="R127" s="165"/>
      <c r="T127" s="190"/>
      <c r="AE127" s="520"/>
      <c r="AF127" s="169"/>
      <c r="AG127" s="165"/>
    </row>
    <row r="128" spans="2:33" ht="20.25" customHeight="1">
      <c r="P128" s="164"/>
      <c r="Q128" s="169"/>
      <c r="R128" s="165"/>
      <c r="T128" s="190"/>
      <c r="AE128" s="520"/>
      <c r="AF128" s="169"/>
      <c r="AG128" s="165"/>
    </row>
    <row r="129" spans="2:33" ht="20.25" customHeight="1">
      <c r="B129" s="126" t="s">
        <v>40</v>
      </c>
      <c r="C129" s="251" t="s">
        <v>151</v>
      </c>
      <c r="D129" s="173" t="s">
        <v>108</v>
      </c>
      <c r="P129" s="164"/>
      <c r="Q129" s="169"/>
      <c r="R129" s="165"/>
      <c r="T129" s="190"/>
      <c r="AE129" s="520"/>
      <c r="AF129" s="169"/>
      <c r="AG129" s="165"/>
    </row>
    <row r="130" spans="2:33" ht="20.25" customHeight="1">
      <c r="B130" s="304" t="s">
        <v>97</v>
      </c>
      <c r="C130" s="160" t="s">
        <v>0</v>
      </c>
      <c r="D130" s="260">
        <f>'PARASOL 5 x 5 - new frame (PCF)'!D130*(1+'PARASOL 5 x 5 - new frame'!$J$2)*'Podwyżki cen'!$B$5</f>
        <v>180.68482214999997</v>
      </c>
      <c r="P130" s="164"/>
      <c r="Q130" s="169"/>
      <c r="R130" s="165"/>
      <c r="T130" s="190"/>
      <c r="AE130" s="520"/>
      <c r="AF130" s="169"/>
      <c r="AG130" s="165"/>
    </row>
    <row r="131" spans="2:33" ht="20.25" customHeight="1">
      <c r="B131" s="305"/>
      <c r="C131" s="160" t="s">
        <v>1</v>
      </c>
      <c r="D131" s="260">
        <f>'PARASOL 5 x 5 - new frame (PCF)'!D131*(1+'PARASOL 5 x 5 - new frame'!$J$2)*'Podwyżki cen'!$B$5</f>
        <v>178.44292462499999</v>
      </c>
      <c r="P131" s="164"/>
      <c r="Q131" s="169"/>
      <c r="R131" s="165"/>
      <c r="T131" s="190"/>
      <c r="AE131" s="520"/>
      <c r="AF131" s="169"/>
      <c r="AG131" s="165"/>
    </row>
    <row r="132" spans="2:33" ht="20.25" customHeight="1">
      <c r="B132" s="305"/>
      <c r="C132" s="160" t="s">
        <v>24</v>
      </c>
      <c r="D132" s="260">
        <f>'PARASOL 5 x 5 - new frame (PCF)'!D132*(1+'PARASOL 5 x 5 - new frame'!$J$2)*'Podwyżki cen'!$B$5</f>
        <v>175.35274154999999</v>
      </c>
      <c r="Q132" s="184"/>
      <c r="R132" s="185"/>
      <c r="AF132" s="184"/>
      <c r="AG132" s="185"/>
    </row>
    <row r="133" spans="2:33" ht="20.25" customHeight="1">
      <c r="B133" s="305"/>
      <c r="C133" s="160" t="s">
        <v>3</v>
      </c>
      <c r="D133" s="260">
        <f>'PARASOL 5 x 5 - new frame (PCF)'!D133*(1+'PARASOL 5 x 5 - new frame'!$J$2)*'Podwyżki cen'!$B$5</f>
        <v>173.17143585000002</v>
      </c>
      <c r="P133" s="164"/>
      <c r="Q133" s="169"/>
      <c r="R133" s="165"/>
      <c r="AE133" s="520"/>
      <c r="AF133" s="169"/>
      <c r="AG133" s="165"/>
    </row>
    <row r="134" spans="2:33" ht="20.25" customHeight="1">
      <c r="B134" s="305"/>
      <c r="C134" s="160" t="s">
        <v>4</v>
      </c>
      <c r="D134" s="260">
        <f>'PARASOL 5 x 5 - new frame (PCF)'!D134*(1+'PARASOL 5 x 5 - new frame'!$J$2)*'Podwyżki cen'!$B$5</f>
        <v>170.14184459999998</v>
      </c>
      <c r="P134" s="164"/>
      <c r="Q134" s="169"/>
      <c r="R134" s="165"/>
      <c r="AE134" s="520"/>
      <c r="AF134" s="169"/>
      <c r="AG134" s="165"/>
    </row>
    <row r="135" spans="2:33" ht="20.25" customHeight="1">
      <c r="B135" s="305"/>
      <c r="C135" s="160" t="s">
        <v>5</v>
      </c>
      <c r="D135" s="260">
        <f>'PARASOL 5 x 5 - new frame (PCF)'!D135*(1+'PARASOL 5 x 5 - new frame'!$J$2)*'Podwyżki cen'!$B$5</f>
        <v>164.62798852499995</v>
      </c>
      <c r="P135" s="164"/>
      <c r="Q135" s="169"/>
      <c r="R135" s="165"/>
      <c r="AE135" s="520"/>
      <c r="AF135" s="169"/>
      <c r="AG135" s="165"/>
    </row>
    <row r="136" spans="2:33" ht="20.25" customHeight="1">
      <c r="B136" s="305"/>
      <c r="C136" s="160" t="s">
        <v>20</v>
      </c>
      <c r="D136" s="260">
        <f>'PARASOL 5 x 5 - new frame (PCF)'!D136*(1+'PARASOL 5 x 5 - new frame'!$J$2)*'Podwyżki cen'!$B$5</f>
        <v>159.35649975000001</v>
      </c>
      <c r="P136" s="164"/>
      <c r="Q136" s="169"/>
      <c r="R136" s="165"/>
      <c r="S136" s="214"/>
      <c r="AE136" s="520"/>
      <c r="AF136" s="169"/>
      <c r="AG136" s="165"/>
    </row>
    <row r="137" spans="2:33" ht="20.25" customHeight="1">
      <c r="B137" s="305"/>
      <c r="C137" s="160" t="s">
        <v>21</v>
      </c>
      <c r="D137" s="260">
        <f>'PARASOL 5 x 5 - new frame (PCF)'!D137*(1+'PARASOL 5 x 5 - new frame'!$J$2)*'Podwyżki cen'!$B$5</f>
        <v>148.87411402499998</v>
      </c>
      <c r="P137" s="164"/>
      <c r="Q137" s="169"/>
      <c r="R137" s="165"/>
      <c r="AE137" s="520"/>
      <c r="AF137" s="169"/>
      <c r="AG137" s="165"/>
    </row>
    <row r="138" spans="2:33" ht="20.25" customHeight="1">
      <c r="B138" s="306"/>
      <c r="C138" s="160" t="s">
        <v>38</v>
      </c>
      <c r="D138" s="260">
        <f>'PARASOL 5 x 5 - new frame (PCF)'!D138*(1+'PARASOL 5 x 5 - new frame'!$J$2)*'Podwyżki cen'!$B$5</f>
        <v>138.08876917500001</v>
      </c>
      <c r="P138" s="164"/>
      <c r="Q138" s="169"/>
      <c r="R138" s="165"/>
      <c r="AE138" s="520"/>
      <c r="AF138" s="169"/>
      <c r="AG138" s="165"/>
    </row>
    <row r="139" spans="2:33" ht="20.25" customHeight="1">
      <c r="B139" s="188"/>
      <c r="C139" s="172" t="s">
        <v>152</v>
      </c>
      <c r="D139" s="165"/>
      <c r="P139" s="164"/>
      <c r="Q139" s="169"/>
      <c r="R139" s="165"/>
      <c r="AE139" s="520"/>
      <c r="AF139" s="169"/>
      <c r="AG139" s="165"/>
    </row>
    <row r="140" spans="2:33" ht="20.25" customHeight="1">
      <c r="C140" s="172"/>
      <c r="G140" s="126" t="s">
        <v>15</v>
      </c>
      <c r="Q140" s="172"/>
      <c r="AF140" s="172"/>
    </row>
    <row r="141" spans="2:33" ht="20.25" customHeight="1">
      <c r="B141" s="126" t="s">
        <v>41</v>
      </c>
      <c r="C141" s="180" t="s">
        <v>111</v>
      </c>
      <c r="D141" s="156" t="s">
        <v>108</v>
      </c>
      <c r="Q141" s="184"/>
      <c r="R141" s="159"/>
      <c r="AF141" s="184"/>
      <c r="AG141" s="159"/>
    </row>
    <row r="142" spans="2:33" ht="20.25" customHeight="1">
      <c r="B142" s="518" t="s">
        <v>110</v>
      </c>
      <c r="C142" s="160" t="s">
        <v>0</v>
      </c>
      <c r="D142" s="260">
        <f>'PARASOL 5 x 5 - new frame (PCF)'!D142*(1+'PARASOL 5 x 5 - new frame'!$J$2)*'Podwyżki cen'!$B$6</f>
        <v>357.67354297500003</v>
      </c>
      <c r="G142" s="223"/>
      <c r="P142" s="164"/>
      <c r="Q142" s="169"/>
      <c r="R142" s="165"/>
      <c r="AE142" s="520"/>
      <c r="AF142" s="169"/>
      <c r="AG142" s="165"/>
    </row>
    <row r="143" spans="2:33" ht="20.25" customHeight="1">
      <c r="B143" s="518"/>
      <c r="C143" s="160" t="s">
        <v>1</v>
      </c>
      <c r="D143" s="260">
        <f>'PARASOL 5 x 5 - new frame (PCF)'!D143*(1+'PARASOL 5 x 5 - new frame'!$J$2)*'Podwyżki cen'!$B$6</f>
        <v>344.94925972499999</v>
      </c>
      <c r="P143" s="164"/>
      <c r="Q143" s="169"/>
      <c r="R143" s="165"/>
      <c r="AE143" s="520"/>
      <c r="AF143" s="169"/>
      <c r="AG143" s="165"/>
    </row>
    <row r="144" spans="2:33" ht="20.25" customHeight="1">
      <c r="B144" s="518"/>
      <c r="C144" s="160" t="s">
        <v>19</v>
      </c>
      <c r="D144" s="260">
        <f>'PARASOL 5 x 5 - new frame (PCF)'!D144*(1+'PARASOL 5 x 5 - new frame'!$J$2)*'Podwyżki cen'!$B$6</f>
        <v>331.43728275000001</v>
      </c>
      <c r="P144" s="164"/>
      <c r="Q144" s="169"/>
      <c r="R144" s="165"/>
      <c r="AE144" s="520"/>
      <c r="AF144" s="169"/>
      <c r="AG144" s="165"/>
    </row>
    <row r="145" spans="2:33" ht="20.25" customHeight="1">
      <c r="B145" s="518"/>
      <c r="C145" s="160" t="s">
        <v>39</v>
      </c>
      <c r="D145" s="260">
        <f>'PARASOL 5 x 5 - new frame (PCF)'!D145*(1+'PARASOL 5 x 5 - new frame'!$J$2)*'Podwyżki cen'!$B$6</f>
        <v>318.16767307499998</v>
      </c>
      <c r="P145" s="164"/>
      <c r="Q145" s="169"/>
      <c r="R145" s="165"/>
      <c r="AE145" s="520"/>
      <c r="AF145" s="169"/>
      <c r="AG145" s="165"/>
    </row>
    <row r="146" spans="2:33" ht="20.25" customHeight="1">
      <c r="P146" s="164"/>
      <c r="Q146" s="169"/>
      <c r="R146" s="165"/>
      <c r="AE146" s="520"/>
      <c r="AF146" s="169"/>
      <c r="AG146" s="165"/>
    </row>
    <row r="147" spans="2:33" ht="20.25" customHeight="1">
      <c r="B147" s="136" t="s">
        <v>310</v>
      </c>
      <c r="C147" s="266" t="s">
        <v>234</v>
      </c>
      <c r="D147" s="267" t="s">
        <v>108</v>
      </c>
      <c r="R147" s="172"/>
    </row>
    <row r="148" spans="2:33" ht="20.25" customHeight="1">
      <c r="B148" s="435" t="s">
        <v>235</v>
      </c>
      <c r="C148" s="268">
        <v>1</v>
      </c>
      <c r="D148" s="260">
        <f>'PARASOL 5 x 5 - new frame (PCF)'!D148*(1+'PARASOL 5 x 5 - new frame'!$J$2)*'Podwyżki cen'!$B$7</f>
        <v>143.29976556670076</v>
      </c>
      <c r="R148" s="172"/>
    </row>
    <row r="149" spans="2:33" ht="20.25" customHeight="1">
      <c r="B149" s="435"/>
      <c r="C149" s="268">
        <v>50</v>
      </c>
      <c r="D149" s="260">
        <f>'PARASOL 5 x 5 - new frame (PCF)'!D149*(1+'PARASOL 5 x 5 - new frame'!$J$2)*'Podwyżki cen'!$B$7</f>
        <v>127.04927668800273</v>
      </c>
      <c r="R149" s="172"/>
    </row>
    <row r="150" spans="2:33" ht="20.25" customHeight="1">
      <c r="B150" s="435"/>
      <c r="C150" s="268">
        <v>100</v>
      </c>
      <c r="D150" s="260">
        <f>'PARASOL 5 x 5 - new frame (PCF)'!D150*(1+'PARASOL 5 x 5 - new frame'!$J$2)*'Podwyżki cen'!$B$7</f>
        <v>116.81307904015415</v>
      </c>
      <c r="R150" s="172"/>
    </row>
    <row r="151" spans="2:33" ht="20.25" customHeight="1">
      <c r="B151" s="435"/>
      <c r="C151" s="268">
        <v>200</v>
      </c>
      <c r="D151" s="260">
        <f>'PARASOL 5 x 5 - new frame (PCF)'!D151*(1+'PARASOL 5 x 5 - new frame'!$J$2)*'Podwyżki cen'!$B$7</f>
        <v>103.5611751154308</v>
      </c>
      <c r="R151" s="172"/>
    </row>
    <row r="152" spans="2:33" ht="20.25" customHeight="1">
      <c r="B152" s="435"/>
      <c r="C152" s="268">
        <v>500</v>
      </c>
      <c r="D152" s="260">
        <f>'PARASOL 5 x 5 - new frame (PCF)'!D152*(1+'PARASOL 5 x 5 - new frame'!$J$2)*'Podwyżki cen'!$B$7</f>
        <v>96.467553793869328</v>
      </c>
      <c r="R152" s="172"/>
    </row>
    <row r="153" spans="2:33" ht="20.25" customHeight="1">
      <c r="B153" s="435" t="s">
        <v>236</v>
      </c>
      <c r="C153" s="345" t="s">
        <v>262</v>
      </c>
      <c r="D153" s="346"/>
      <c r="R153" s="172"/>
    </row>
    <row r="154" spans="2:33" ht="36" customHeight="1">
      <c r="B154" s="435"/>
      <c r="C154" s="347" t="s">
        <v>261</v>
      </c>
      <c r="D154" s="348"/>
      <c r="R154" s="172"/>
    </row>
    <row r="155" spans="2:33" ht="19.5" customHeight="1">
      <c r="D155" s="226"/>
      <c r="R155" s="172"/>
    </row>
    <row r="156" spans="2:33" ht="15.75" customHeight="1">
      <c r="C156" s="142" t="s">
        <v>112</v>
      </c>
      <c r="R156" s="193"/>
      <c r="S156" s="193"/>
    </row>
    <row r="157" spans="2:33" ht="45" customHeight="1">
      <c r="C157" s="499" t="s">
        <v>211</v>
      </c>
      <c r="D157" s="499"/>
      <c r="E157" s="499"/>
      <c r="I157" s="501" t="s">
        <v>212</v>
      </c>
      <c r="J157" s="501"/>
      <c r="K157" s="501"/>
      <c r="R157" s="193"/>
      <c r="S157" s="193"/>
    </row>
    <row r="158" spans="2:33" ht="15.75" customHeight="1">
      <c r="C158" s="437" t="s">
        <v>114</v>
      </c>
      <c r="D158" s="438"/>
      <c r="E158" s="441" t="s">
        <v>208</v>
      </c>
      <c r="F158" s="441"/>
      <c r="G158" s="441"/>
      <c r="H158" s="277"/>
      <c r="I158" s="437" t="s">
        <v>114</v>
      </c>
      <c r="J158" s="438"/>
      <c r="K158" s="441" t="s">
        <v>208</v>
      </c>
      <c r="L158" s="441"/>
      <c r="M158" s="441"/>
      <c r="R158" s="193"/>
      <c r="S158" s="193"/>
    </row>
    <row r="159" spans="2:33" ht="34.5" customHeight="1">
      <c r="C159" s="437" t="s">
        <v>115</v>
      </c>
      <c r="D159" s="438"/>
      <c r="E159" s="452" t="s">
        <v>278</v>
      </c>
      <c r="F159" s="453"/>
      <c r="G159" s="453"/>
      <c r="H159" s="277"/>
      <c r="I159" s="437" t="s">
        <v>115</v>
      </c>
      <c r="J159" s="438"/>
      <c r="K159" s="454" t="s">
        <v>216</v>
      </c>
      <c r="L159" s="455"/>
      <c r="M159" s="456"/>
      <c r="R159" s="193"/>
      <c r="S159" s="193"/>
    </row>
    <row r="160" spans="2:33" ht="35.25" customHeight="1">
      <c r="C160" s="437" t="s">
        <v>116</v>
      </c>
      <c r="D160" s="438"/>
      <c r="E160" s="442" t="s">
        <v>219</v>
      </c>
      <c r="F160" s="443"/>
      <c r="G160" s="443"/>
      <c r="H160" s="277"/>
      <c r="I160" s="437" t="s">
        <v>116</v>
      </c>
      <c r="J160" s="438"/>
      <c r="K160" s="442" t="s">
        <v>219</v>
      </c>
      <c r="L160" s="443"/>
      <c r="M160" s="443"/>
      <c r="R160" s="193"/>
      <c r="S160" s="193"/>
    </row>
    <row r="161" spans="2:22">
      <c r="C161" s="276"/>
      <c r="D161" s="277"/>
      <c r="E161" s="277"/>
      <c r="F161" s="277"/>
      <c r="G161" s="277"/>
      <c r="H161" s="277"/>
      <c r="I161" s="277"/>
      <c r="J161" s="277"/>
      <c r="K161" s="277"/>
      <c r="L161" s="277"/>
      <c r="M161" s="277"/>
      <c r="R161" s="172"/>
    </row>
    <row r="162" spans="2:22" ht="28">
      <c r="C162" s="269" t="s">
        <v>239</v>
      </c>
      <c r="D162" s="277"/>
      <c r="E162" s="277"/>
      <c r="F162" s="277"/>
      <c r="G162" s="277"/>
      <c r="H162" s="277"/>
      <c r="I162" s="277"/>
      <c r="J162" s="277"/>
      <c r="K162" s="277"/>
      <c r="L162" s="277"/>
      <c r="M162" s="277"/>
      <c r="R162" s="142"/>
    </row>
    <row r="163" spans="2:22" ht="16.5" customHeight="1">
      <c r="C163" s="277"/>
      <c r="D163" s="277"/>
      <c r="E163" s="277"/>
      <c r="F163" s="277"/>
      <c r="G163" s="277"/>
      <c r="H163" s="277"/>
      <c r="I163" s="277"/>
      <c r="J163" s="277"/>
      <c r="K163" s="277"/>
      <c r="L163" s="277"/>
      <c r="M163" s="277"/>
    </row>
    <row r="164" spans="2:22">
      <c r="B164" s="130" t="s">
        <v>17</v>
      </c>
      <c r="C164" s="284" t="s">
        <v>263</v>
      </c>
      <c r="D164" s="277"/>
      <c r="E164" s="277"/>
      <c r="F164" s="277"/>
      <c r="G164" s="277"/>
      <c r="H164" s="130" t="s">
        <v>18</v>
      </c>
      <c r="I164" s="284" t="s">
        <v>265</v>
      </c>
      <c r="J164" s="277"/>
      <c r="K164" s="277"/>
      <c r="L164" s="277"/>
      <c r="M164" s="277"/>
      <c r="T164" s="193"/>
    </row>
    <row r="165" spans="2:22" ht="15" customHeight="1">
      <c r="C165" s="510" t="s">
        <v>121</v>
      </c>
      <c r="D165" s="285">
        <v>1</v>
      </c>
      <c r="E165" s="260">
        <f>'PARASOL 5 x 5 - new frame (PCF)'!E165*(1+'PARASOL 5 x 5 - new frame'!$J$2)*'Podwyżki cen'!$B$12</f>
        <v>94.602191600000012</v>
      </c>
      <c r="F165" s="277"/>
      <c r="G165" s="277"/>
      <c r="H165" s="277"/>
      <c r="I165" s="510" t="s">
        <v>121</v>
      </c>
      <c r="J165" s="285">
        <v>1</v>
      </c>
      <c r="K165" s="260">
        <f>'PARASOL 5 x 5 - new frame (PCF)'!K165*(1+'PARASOL 5 x 5 - new frame'!$J$2)*'Podwyżki cen'!$B$11</f>
        <v>122.25495296</v>
      </c>
      <c r="L165" s="277"/>
      <c r="M165" s="277"/>
      <c r="P165" s="214"/>
      <c r="T165" s="196"/>
      <c r="U165" s="197"/>
      <c r="V165" s="214"/>
    </row>
    <row r="166" spans="2:22">
      <c r="C166" s="511"/>
      <c r="D166" s="285">
        <v>50</v>
      </c>
      <c r="E166" s="260">
        <f>'PARASOL 5 x 5 - new frame (PCF)'!E166*(1+'PARASOL 5 x 5 - new frame'!$J$2)*'Podwyżki cen'!$B$12</f>
        <v>91.901843600000007</v>
      </c>
      <c r="F166" s="277"/>
      <c r="G166" s="277"/>
      <c r="H166" s="277"/>
      <c r="I166" s="511"/>
      <c r="J166" s="285">
        <v>50</v>
      </c>
      <c r="K166" s="260">
        <f>'PARASOL 5 x 5 - new frame (PCF)'!K166*(1+'PARASOL 5 x 5 - new frame'!$J$2)*'Podwyżki cen'!$B$11</f>
        <v>118.53019136</v>
      </c>
      <c r="L166" s="277"/>
      <c r="M166" s="277"/>
      <c r="P166" s="214"/>
      <c r="T166" s="196"/>
      <c r="U166" s="197"/>
      <c r="V166" s="214"/>
    </row>
    <row r="167" spans="2:22">
      <c r="C167" s="511"/>
      <c r="D167" s="285">
        <v>100</v>
      </c>
      <c r="E167" s="260">
        <f>'PARASOL 5 x 5 - new frame (PCF)'!E167*(1+'PARASOL 5 x 5 - new frame'!$J$2)*'Podwyżki cen'!$B$12</f>
        <v>88.931460800000011</v>
      </c>
      <c r="F167" s="277"/>
      <c r="G167" s="277"/>
      <c r="H167" s="277"/>
      <c r="I167" s="511"/>
      <c r="J167" s="285">
        <v>100</v>
      </c>
      <c r="K167" s="260">
        <f>'PARASOL 5 x 5 - new frame (PCF)'!K167*(1+'PARASOL 5 x 5 - new frame'!$J$2)*'Podwyżki cen'!$B$11</f>
        <v>114.80542976000001</v>
      </c>
      <c r="L167" s="277"/>
      <c r="M167" s="277"/>
      <c r="P167" s="214"/>
      <c r="T167" s="196"/>
      <c r="U167" s="197"/>
      <c r="V167" s="214"/>
    </row>
    <row r="168" spans="2:22">
      <c r="C168" s="511"/>
      <c r="D168" s="285">
        <v>200</v>
      </c>
      <c r="E168" s="260">
        <f>'PARASOL 5 x 5 - new frame (PCF)'!E168*(1+'PARASOL 5 x 5 - new frame'!$J$2)*'Podwyżki cen'!$B$12</f>
        <v>80.38035880000001</v>
      </c>
      <c r="F168" s="277"/>
      <c r="G168" s="277"/>
      <c r="H168" s="277"/>
      <c r="I168" s="511"/>
      <c r="J168" s="285">
        <v>200</v>
      </c>
      <c r="K168" s="260">
        <f>'PARASOL 5 x 5 - new frame (PCF)'!K168*(1+'PARASOL 5 x 5 - new frame'!$J$2)*'Podwyżki cen'!$B$11</f>
        <v>103.71391744</v>
      </c>
      <c r="L168" s="277"/>
      <c r="M168" s="277"/>
      <c r="P168" s="214"/>
      <c r="T168" s="196"/>
      <c r="U168" s="197"/>
      <c r="V168" s="214"/>
    </row>
    <row r="169" spans="2:22">
      <c r="C169" s="512"/>
      <c r="D169" s="285">
        <v>500</v>
      </c>
      <c r="E169" s="260">
        <f>'PARASOL 5 x 5 - new frame (PCF)'!E169*(1+'PARASOL 5 x 5 - new frame'!$J$2)*'Podwyżki cen'!$B$12</f>
        <v>74.619616399999998</v>
      </c>
      <c r="F169" s="277"/>
      <c r="G169" s="277"/>
      <c r="H169" s="277"/>
      <c r="I169" s="512"/>
      <c r="J169" s="285">
        <v>500</v>
      </c>
      <c r="K169" s="260">
        <f>'PARASOL 5 x 5 - new frame (PCF)'!K169*(1+'PARASOL 5 x 5 - new frame'!$J$2)*'Podwyżki cen'!$B$11</f>
        <v>96.181621759999999</v>
      </c>
      <c r="L169" s="277"/>
      <c r="M169" s="277"/>
      <c r="P169" s="214"/>
      <c r="T169" s="196"/>
      <c r="U169" s="197"/>
      <c r="V169" s="214"/>
    </row>
    <row r="170" spans="2:22">
      <c r="C170" s="286" t="s">
        <v>122</v>
      </c>
      <c r="D170" s="519" t="s">
        <v>34</v>
      </c>
      <c r="E170" s="519"/>
      <c r="F170" s="277"/>
      <c r="G170" s="277"/>
      <c r="H170" s="277"/>
      <c r="I170" s="286" t="s">
        <v>122</v>
      </c>
      <c r="J170" s="519" t="s">
        <v>34</v>
      </c>
      <c r="K170" s="519"/>
      <c r="L170" s="277"/>
      <c r="M170" s="277"/>
      <c r="P170" s="200"/>
      <c r="T170" s="199"/>
      <c r="U170" s="200"/>
      <c r="V170" s="200"/>
    </row>
    <row r="171" spans="2:22">
      <c r="C171" s="286" t="s">
        <v>77</v>
      </c>
      <c r="D171" s="515" t="s">
        <v>35</v>
      </c>
      <c r="E171" s="515"/>
      <c r="F171" s="277"/>
      <c r="G171" s="277"/>
      <c r="H171" s="277"/>
      <c r="I171" s="286" t="s">
        <v>77</v>
      </c>
      <c r="J171" s="515" t="s">
        <v>36</v>
      </c>
      <c r="K171" s="515"/>
      <c r="L171" s="277"/>
      <c r="M171" s="277"/>
      <c r="P171" s="165"/>
      <c r="T171" s="199"/>
      <c r="U171" s="165"/>
      <c r="V171" s="165"/>
    </row>
    <row r="172" spans="2:22">
      <c r="C172" s="277"/>
      <c r="D172" s="277"/>
      <c r="E172" s="277"/>
      <c r="F172" s="277"/>
      <c r="G172" s="277"/>
      <c r="H172" s="277"/>
      <c r="I172" s="277"/>
      <c r="J172" s="277"/>
      <c r="K172" s="277"/>
      <c r="L172" s="277"/>
      <c r="M172" s="277"/>
      <c r="T172" s="199"/>
    </row>
    <row r="173" spans="2:22" ht="18">
      <c r="C173" s="283" t="s">
        <v>124</v>
      </c>
      <c r="D173" s="277"/>
      <c r="E173" s="277"/>
      <c r="F173" s="277"/>
      <c r="G173" s="277"/>
      <c r="H173" s="277"/>
      <c r="I173" s="283" t="s">
        <v>124</v>
      </c>
      <c r="J173" s="277"/>
      <c r="K173" s="277"/>
      <c r="L173" s="277"/>
      <c r="M173" s="277"/>
      <c r="T173" s="142"/>
    </row>
    <row r="174" spans="2:22">
      <c r="C174" s="459" t="s">
        <v>125</v>
      </c>
      <c r="D174" s="460"/>
      <c r="E174" s="509" t="s">
        <v>127</v>
      </c>
      <c r="F174" s="509"/>
      <c r="G174" s="277"/>
      <c r="H174" s="277"/>
      <c r="I174" s="459" t="s">
        <v>125</v>
      </c>
      <c r="J174" s="460"/>
      <c r="K174" s="509" t="s">
        <v>127</v>
      </c>
      <c r="L174" s="509"/>
      <c r="M174" s="277"/>
      <c r="T174" s="193"/>
      <c r="U174" s="193"/>
    </row>
    <row r="175" spans="2:22">
      <c r="C175" s="459" t="s">
        <v>126</v>
      </c>
      <c r="D175" s="460"/>
      <c r="E175" s="513" t="s">
        <v>56</v>
      </c>
      <c r="F175" s="514"/>
      <c r="G175" s="277"/>
      <c r="H175" s="277"/>
      <c r="I175" s="459" t="s">
        <v>126</v>
      </c>
      <c r="J175" s="460"/>
      <c r="K175" s="513" t="s">
        <v>56</v>
      </c>
      <c r="L175" s="514"/>
      <c r="M175" s="277"/>
    </row>
    <row r="176" spans="2:22">
      <c r="C176" s="277"/>
      <c r="D176" s="277"/>
      <c r="E176" s="277"/>
      <c r="F176" s="277"/>
      <c r="G176" s="277"/>
      <c r="H176" s="277"/>
      <c r="I176" s="277"/>
      <c r="J176" s="277"/>
      <c r="K176" s="277"/>
      <c r="L176" s="277"/>
      <c r="M176" s="277"/>
    </row>
    <row r="177" spans="2:16">
      <c r="B177" s="130" t="s">
        <v>22</v>
      </c>
      <c r="C177" s="284" t="s">
        <v>264</v>
      </c>
      <c r="D177" s="277"/>
      <c r="E177" s="277"/>
      <c r="F177" s="277"/>
      <c r="G177" s="277"/>
      <c r="H177" s="277"/>
      <c r="I177" s="277"/>
      <c r="J177" s="277"/>
      <c r="K177" s="277"/>
      <c r="L177" s="277"/>
      <c r="M177" s="277"/>
    </row>
    <row r="178" spans="2:16">
      <c r="C178" s="510" t="s">
        <v>121</v>
      </c>
      <c r="D178" s="285">
        <v>1</v>
      </c>
      <c r="E178" s="260">
        <f>'PARASOL 5 x 5 - new frame (PCF)'!E178*(1+'PARASOL 5 x 5 - new frame'!$J$2)*'Podwyżki cen'!$B$13</f>
        <v>75.923942640000007</v>
      </c>
      <c r="F178" s="277"/>
      <c r="G178" s="277"/>
      <c r="H178" s="277"/>
      <c r="I178" s="277"/>
      <c r="J178" s="277"/>
      <c r="K178" s="277"/>
      <c r="L178" s="277"/>
      <c r="M178" s="277"/>
      <c r="P178" s="214"/>
    </row>
    <row r="179" spans="2:16">
      <c r="C179" s="511"/>
      <c r="D179" s="285">
        <v>50</v>
      </c>
      <c r="E179" s="260">
        <f>'PARASOL 5 x 5 - new frame (PCF)'!E179*(1+'PARASOL 5 x 5 - new frame'!$J$2)*'Podwyżki cen'!$B$13</f>
        <v>73.602372480000014</v>
      </c>
      <c r="F179" s="277"/>
      <c r="G179" s="277"/>
      <c r="H179" s="277"/>
      <c r="I179" s="277"/>
      <c r="J179" s="277"/>
      <c r="K179" s="277"/>
      <c r="L179" s="277"/>
      <c r="M179" s="277"/>
      <c r="P179" s="214"/>
    </row>
    <row r="180" spans="2:16">
      <c r="C180" s="511"/>
      <c r="D180" s="285">
        <v>100</v>
      </c>
      <c r="E180" s="260">
        <f>'PARASOL 5 x 5 - new frame (PCF)'!E180*(1+'PARASOL 5 x 5 - new frame'!$J$2)*'Podwyżki cen'!$B$13</f>
        <v>71.022850079999998</v>
      </c>
      <c r="F180" s="277"/>
      <c r="G180" s="277"/>
      <c r="H180" s="277"/>
      <c r="I180" s="277"/>
      <c r="J180" s="277"/>
      <c r="K180" s="277"/>
      <c r="L180" s="277"/>
      <c r="M180" s="277"/>
      <c r="P180" s="214"/>
    </row>
    <row r="181" spans="2:16">
      <c r="C181" s="511"/>
      <c r="D181" s="285">
        <v>200</v>
      </c>
      <c r="E181" s="260">
        <f>'PARASOL 5 x 5 - new frame (PCF)'!E181*(1+'PARASOL 5 x 5 - new frame'!$J$2)*'Podwyżki cen'!$B$13</f>
        <v>67.411518720000004</v>
      </c>
      <c r="F181" s="277"/>
      <c r="G181" s="277"/>
      <c r="H181" s="277"/>
      <c r="I181" s="277"/>
      <c r="J181" s="277"/>
      <c r="K181" s="277"/>
      <c r="L181" s="277"/>
      <c r="M181" s="277"/>
      <c r="P181" s="214"/>
    </row>
    <row r="182" spans="2:16">
      <c r="C182" s="512"/>
      <c r="D182" s="285">
        <v>500</v>
      </c>
      <c r="E182" s="260">
        <f>'PARASOL 5 x 5 - new frame (PCF)'!E182*(1+'PARASOL 5 x 5 - new frame'!$J$2)*'Podwyżki cen'!$B$13</f>
        <v>63.198298799999996</v>
      </c>
      <c r="F182" s="277"/>
      <c r="G182" s="277"/>
      <c r="H182" s="277"/>
      <c r="I182" s="277"/>
      <c r="J182" s="277"/>
      <c r="K182" s="277"/>
      <c r="L182" s="277"/>
      <c r="M182" s="277"/>
      <c r="P182" s="214"/>
    </row>
    <row r="183" spans="2:16">
      <c r="C183" s="286" t="s">
        <v>77</v>
      </c>
      <c r="D183" s="314" t="s">
        <v>197</v>
      </c>
      <c r="E183" s="315"/>
      <c r="F183" s="277"/>
      <c r="G183" s="277"/>
      <c r="H183" s="277"/>
      <c r="I183" s="277"/>
      <c r="J183" s="277"/>
      <c r="K183" s="277"/>
      <c r="L183" s="277"/>
      <c r="M183" s="277"/>
      <c r="P183" s="165"/>
    </row>
    <row r="184" spans="2:16">
      <c r="C184" s="277"/>
      <c r="D184" s="277"/>
      <c r="E184" s="277"/>
      <c r="F184" s="277"/>
      <c r="G184" s="277"/>
      <c r="H184" s="277"/>
      <c r="I184" s="277"/>
      <c r="J184" s="277"/>
      <c r="K184" s="277"/>
      <c r="L184" s="277"/>
      <c r="M184" s="277"/>
    </row>
    <row r="185" spans="2:16">
      <c r="C185" s="283" t="s">
        <v>124</v>
      </c>
      <c r="D185" s="277"/>
      <c r="E185" s="277"/>
      <c r="F185" s="277"/>
      <c r="G185" s="277"/>
      <c r="H185" s="277"/>
      <c r="I185" s="277"/>
      <c r="J185" s="277"/>
      <c r="K185" s="277"/>
      <c r="L185" s="277"/>
      <c r="M185" s="277"/>
    </row>
    <row r="186" spans="2:16">
      <c r="C186" s="459" t="s">
        <v>128</v>
      </c>
      <c r="D186" s="460"/>
      <c r="E186" s="457" t="s">
        <v>129</v>
      </c>
      <c r="F186" s="458"/>
      <c r="G186" s="277"/>
      <c r="H186" s="277"/>
      <c r="I186" s="277"/>
      <c r="J186" s="277"/>
      <c r="K186" s="277"/>
      <c r="L186" s="277"/>
      <c r="M186" s="277"/>
    </row>
    <row r="187" spans="2:16">
      <c r="C187" s="459" t="s">
        <v>115</v>
      </c>
      <c r="D187" s="460"/>
      <c r="E187" s="513" t="s">
        <v>158</v>
      </c>
      <c r="F187" s="514"/>
      <c r="G187" s="277"/>
      <c r="H187" s="277"/>
      <c r="I187" s="277"/>
      <c r="J187" s="277"/>
      <c r="K187" s="277"/>
      <c r="L187" s="277"/>
      <c r="M187" s="277"/>
    </row>
    <row r="188" spans="2:16">
      <c r="C188" s="274" t="s">
        <v>116</v>
      </c>
      <c r="D188" s="275"/>
      <c r="E188" s="513" t="s">
        <v>198</v>
      </c>
      <c r="F188" s="514"/>
      <c r="G188" s="277"/>
      <c r="H188" s="277"/>
      <c r="I188" s="277"/>
      <c r="J188" s="277"/>
      <c r="K188" s="277"/>
      <c r="L188" s="277"/>
      <c r="M188" s="277"/>
    </row>
    <row r="189" spans="2:16">
      <c r="C189" s="287"/>
      <c r="D189" s="288"/>
      <c r="E189" s="165"/>
      <c r="F189" s="277"/>
      <c r="G189" s="277"/>
      <c r="H189" s="277"/>
      <c r="I189" s="277"/>
      <c r="J189" s="277"/>
      <c r="K189" s="277"/>
      <c r="L189" s="277"/>
      <c r="M189" s="277"/>
    </row>
    <row r="190" spans="2:16">
      <c r="C190" s="288"/>
      <c r="D190" s="277"/>
      <c r="E190" s="277"/>
      <c r="F190" s="277"/>
      <c r="G190" s="277"/>
      <c r="H190" s="277"/>
      <c r="I190" s="277"/>
      <c r="J190" s="277"/>
      <c r="K190" s="277"/>
      <c r="L190" s="277"/>
      <c r="M190" s="277"/>
    </row>
    <row r="191" spans="2:16">
      <c r="C191" s="199"/>
    </row>
  </sheetData>
  <sheetProtection algorithmName="SHA-512" hashValue="OZXP8BBPozqMhhRcLSVLlUsYrntgQ5+88JGZxrxocMMygb998K5CcS4rrQOMxi8NvdPfpj2Tin9+/tjTw02ylQ==" saltValue="qWypEbNFAFGbB4UEW04DNA==" spinCount="100000" sheet="1" formatCells="0" formatColumns="0" formatRows="0" insertColumns="0" insertRows="0" insertHyperlinks="0" deleteColumns="0" deleteRows="0" sort="0" autoFilter="0" pivotTables="0"/>
  <mergeCells count="71">
    <mergeCell ref="B153:B154"/>
    <mergeCell ref="C153:D153"/>
    <mergeCell ref="C154:D154"/>
    <mergeCell ref="C187:D187"/>
    <mergeCell ref="C165:C169"/>
    <mergeCell ref="C174:D174"/>
    <mergeCell ref="C186:D186"/>
    <mergeCell ref="C160:D160"/>
    <mergeCell ref="C158:D158"/>
    <mergeCell ref="C178:C182"/>
    <mergeCell ref="D183:E183"/>
    <mergeCell ref="C175:D175"/>
    <mergeCell ref="E175:F175"/>
    <mergeCell ref="AF70:AF79"/>
    <mergeCell ref="AE121:AE131"/>
    <mergeCell ref="AE133:AE139"/>
    <mergeCell ref="AE142:AE146"/>
    <mergeCell ref="B148:B152"/>
    <mergeCell ref="AH67:AS67"/>
    <mergeCell ref="AH68:AK68"/>
    <mergeCell ref="AL68:AO68"/>
    <mergeCell ref="AP68:AS68"/>
    <mergeCell ref="C64:O64"/>
    <mergeCell ref="S67:AD67"/>
    <mergeCell ref="S68:V68"/>
    <mergeCell ref="W68:Z68"/>
    <mergeCell ref="AA68:AD68"/>
    <mergeCell ref="J170:K170"/>
    <mergeCell ref="C159:D159"/>
    <mergeCell ref="E159:G159"/>
    <mergeCell ref="I159:J159"/>
    <mergeCell ref="K159:M159"/>
    <mergeCell ref="K160:M160"/>
    <mergeCell ref="B142:B145"/>
    <mergeCell ref="D68:G68"/>
    <mergeCell ref="H68:K68"/>
    <mergeCell ref="L68:O68"/>
    <mergeCell ref="B70:B79"/>
    <mergeCell ref="B130:B138"/>
    <mergeCell ref="B102:B113"/>
    <mergeCell ref="B86:B97"/>
    <mergeCell ref="B44:B55"/>
    <mergeCell ref="B121:B127"/>
    <mergeCell ref="B27:B38"/>
    <mergeCell ref="E41:H41"/>
    <mergeCell ref="E42:H42"/>
    <mergeCell ref="I175:J175"/>
    <mergeCell ref="E187:F187"/>
    <mergeCell ref="E188:F188"/>
    <mergeCell ref="E186:F186"/>
    <mergeCell ref="D171:E171"/>
    <mergeCell ref="J171:K171"/>
    <mergeCell ref="E174:F174"/>
    <mergeCell ref="I174:J174"/>
    <mergeCell ref="K175:L175"/>
    <mergeCell ref="K174:L174"/>
    <mergeCell ref="I24:J24"/>
    <mergeCell ref="I165:I169"/>
    <mergeCell ref="C63:O63"/>
    <mergeCell ref="C67:O67"/>
    <mergeCell ref="I41:J41"/>
    <mergeCell ref="E24:H24"/>
    <mergeCell ref="E25:H25"/>
    <mergeCell ref="E158:G158"/>
    <mergeCell ref="C157:E157"/>
    <mergeCell ref="I157:K157"/>
    <mergeCell ref="I158:J158"/>
    <mergeCell ref="K158:M158"/>
    <mergeCell ref="E160:G160"/>
    <mergeCell ref="I160:J160"/>
    <mergeCell ref="D170:E170"/>
  </mergeCells>
  <pageMargins left="0.7" right="0.7" top="0.75" bottom="0.75"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B1:AS191"/>
  <sheetViews>
    <sheetView topLeftCell="A88" zoomScale="55" zoomScaleNormal="55" zoomScalePageLayoutView="55" workbookViewId="0">
      <selection activeCell="H151" sqref="H151"/>
    </sheetView>
  </sheetViews>
  <sheetFormatPr baseColWidth="10" defaultColWidth="9.1640625" defaultRowHeight="14" x14ac:dyDescent="0"/>
  <cols>
    <col min="1" max="1" width="7" style="126" customWidth="1"/>
    <col min="2" max="2" width="7.6640625" style="126" customWidth="1"/>
    <col min="3" max="3" width="22.33203125" style="126" customWidth="1"/>
    <col min="4" max="4" width="26.33203125" style="126" customWidth="1"/>
    <col min="5" max="5" width="23.33203125" style="126" customWidth="1"/>
    <col min="6" max="6" width="21.6640625" style="126" customWidth="1"/>
    <col min="7" max="7" width="23" style="126" customWidth="1"/>
    <col min="8" max="8" width="22.5" style="126" customWidth="1"/>
    <col min="9" max="9" width="22" style="126" customWidth="1"/>
    <col min="10" max="10" width="20.1640625" style="126" customWidth="1"/>
    <col min="11" max="13" width="15.5" style="126" customWidth="1"/>
    <col min="14" max="14" width="13.33203125" style="126" customWidth="1"/>
    <col min="15" max="15" width="13.1640625" style="126" customWidth="1"/>
    <col min="16" max="16" width="16.5" style="126" customWidth="1"/>
    <col min="17" max="17" width="14" style="126" customWidth="1"/>
    <col min="18" max="18" width="11.1640625" style="126" customWidth="1"/>
    <col min="19" max="19" width="12.6640625" style="126" customWidth="1"/>
    <col min="20" max="20" width="12.5" style="126" customWidth="1"/>
    <col min="21" max="30" width="9.1640625" style="126"/>
    <col min="31" max="31" width="10.5" style="126" customWidth="1"/>
    <col min="32" max="16384" width="9.1640625" style="126"/>
  </cols>
  <sheetData>
    <row r="1" spans="3:21" ht="31" thickBot="1">
      <c r="C1" s="128" t="s">
        <v>57</v>
      </c>
      <c r="L1" s="123" t="str">
        <f>'Table of contents'!J2</f>
        <v>No. 2023/6.1/ENG</v>
      </c>
      <c r="M1" s="128"/>
      <c r="P1" s="392" t="s">
        <v>155</v>
      </c>
      <c r="Q1" s="392"/>
      <c r="R1" s="392"/>
      <c r="S1" s="392"/>
      <c r="T1" s="392"/>
      <c r="U1" s="392"/>
    </row>
    <row r="2" spans="3:21" ht="26.25" customHeight="1" thickBot="1">
      <c r="C2" s="131" t="str">
        <f>'Table of contents'!B3</f>
        <v>The price list is valid until further notice</v>
      </c>
      <c r="P2" s="206">
        <v>0</v>
      </c>
      <c r="Q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8" spans="3:21" ht="28">
      <c r="C8" s="128" t="s">
        <v>223</v>
      </c>
      <c r="P8" s="207"/>
      <c r="Q8" s="127"/>
    </row>
    <row r="10" spans="3:21" ht="23">
      <c r="C10" s="141" t="s">
        <v>70</v>
      </c>
    </row>
    <row r="11" spans="3:21" ht="23">
      <c r="C11" s="141" t="s">
        <v>201</v>
      </c>
    </row>
    <row r="12" spans="3:21" ht="23">
      <c r="C12" s="141"/>
    </row>
    <row r="13" spans="3:21" ht="23">
      <c r="C13" s="141"/>
    </row>
    <row r="14" spans="3:21" ht="23">
      <c r="C14" s="141"/>
    </row>
    <row r="15" spans="3:21" ht="23">
      <c r="C15" s="141"/>
    </row>
    <row r="16" spans="3:21" ht="23">
      <c r="C16" s="141"/>
    </row>
    <row r="17" spans="2:17" ht="23">
      <c r="C17" s="141"/>
    </row>
    <row r="18" spans="2:17" ht="23">
      <c r="C18" s="141"/>
    </row>
    <row r="19" spans="2:17" ht="18">
      <c r="C19" s="142" t="s">
        <v>71</v>
      </c>
    </row>
    <row r="20" spans="2:17" ht="35.25" customHeight="1">
      <c r="C20" s="143" t="s">
        <v>72</v>
      </c>
      <c r="D20" s="143" t="s">
        <v>204</v>
      </c>
      <c r="E20" s="143" t="s">
        <v>205</v>
      </c>
      <c r="F20" s="143" t="s">
        <v>206</v>
      </c>
      <c r="G20" s="143" t="s">
        <v>76</v>
      </c>
      <c r="H20" s="143" t="s">
        <v>77</v>
      </c>
      <c r="I20" s="393" t="s">
        <v>78</v>
      </c>
      <c r="J20" s="394"/>
      <c r="K20" s="393" t="s">
        <v>79</v>
      </c>
      <c r="L20" s="394"/>
      <c r="M20" s="143" t="s">
        <v>80</v>
      </c>
    </row>
    <row r="21" spans="2:17" ht="57" customHeight="1">
      <c r="C21" s="143" t="s">
        <v>81</v>
      </c>
      <c r="D21" s="143" t="s">
        <v>209</v>
      </c>
      <c r="E21" s="143" t="s">
        <v>192</v>
      </c>
      <c r="F21" s="143" t="s">
        <v>207</v>
      </c>
      <c r="G21" s="208" t="s">
        <v>231</v>
      </c>
      <c r="H21" s="144" t="s">
        <v>260</v>
      </c>
      <c r="I21" s="395" t="s">
        <v>258</v>
      </c>
      <c r="J21" s="396"/>
      <c r="K21" s="521" t="s">
        <v>259</v>
      </c>
      <c r="L21" s="522"/>
      <c r="M21" s="145" t="s">
        <v>85</v>
      </c>
      <c r="Q21" s="146"/>
    </row>
    <row r="22" spans="2:17">
      <c r="C22" s="147"/>
    </row>
    <row r="23" spans="2:17">
      <c r="C23" s="126" t="s">
        <v>171</v>
      </c>
    </row>
    <row r="24" spans="2:17" ht="51" customHeight="1">
      <c r="C24" s="148" t="s">
        <v>89</v>
      </c>
      <c r="D24" s="149" t="s">
        <v>92</v>
      </c>
      <c r="E24" s="316" t="s">
        <v>136</v>
      </c>
      <c r="F24" s="317"/>
      <c r="G24" s="317"/>
      <c r="H24" s="318"/>
      <c r="I24" s="321" t="s">
        <v>93</v>
      </c>
      <c r="J24" s="322"/>
      <c r="K24" s="209"/>
      <c r="M24" s="167"/>
    </row>
    <row r="25" spans="2:17" ht="45.75" customHeight="1">
      <c r="C25" s="148" t="s">
        <v>90</v>
      </c>
      <c r="D25" s="152" t="s">
        <v>184</v>
      </c>
      <c r="E25" s="316" t="s">
        <v>179</v>
      </c>
      <c r="F25" s="317"/>
      <c r="G25" s="317"/>
      <c r="H25" s="318"/>
      <c r="I25" s="152" t="s">
        <v>226</v>
      </c>
      <c r="J25" s="153" t="s">
        <v>180</v>
      </c>
      <c r="O25" s="154"/>
      <c r="P25" s="154"/>
    </row>
    <row r="26" spans="2:17" ht="15" customHeight="1">
      <c r="C26" s="155" t="s">
        <v>91</v>
      </c>
      <c r="D26" s="152" t="s">
        <v>99</v>
      </c>
      <c r="E26" s="156">
        <v>1</v>
      </c>
      <c r="F26" s="156">
        <v>2</v>
      </c>
      <c r="G26" s="156">
        <v>3</v>
      </c>
      <c r="H26" s="156">
        <v>4</v>
      </c>
      <c r="I26" s="157" t="s">
        <v>95</v>
      </c>
      <c r="J26" s="157" t="s">
        <v>96</v>
      </c>
      <c r="K26" s="168"/>
      <c r="L26" s="159"/>
      <c r="M26" s="159"/>
      <c r="N26" s="159"/>
    </row>
    <row r="27" spans="2:17" ht="15" customHeight="1">
      <c r="B27" s="516" t="s">
        <v>97</v>
      </c>
      <c r="C27" s="160" t="s">
        <v>0</v>
      </c>
      <c r="D27" s="260">
        <v>1762.7851192632061</v>
      </c>
      <c r="E27" s="261" t="s">
        <v>52</v>
      </c>
      <c r="F27" s="261" t="s">
        <v>52</v>
      </c>
      <c r="G27" s="261" t="s">
        <v>52</v>
      </c>
      <c r="H27" s="261" t="s">
        <v>52</v>
      </c>
      <c r="I27" s="260">
        <v>2793.8056453430909</v>
      </c>
      <c r="J27" s="260">
        <v>1441.9628227506371</v>
      </c>
      <c r="K27" s="169"/>
      <c r="M27" s="165"/>
      <c r="N27" s="165"/>
    </row>
    <row r="28" spans="2:17">
      <c r="B28" s="516"/>
      <c r="C28" s="160" t="s">
        <v>1</v>
      </c>
      <c r="D28" s="260">
        <v>1646.2778269205778</v>
      </c>
      <c r="E28" s="261" t="s">
        <v>52</v>
      </c>
      <c r="F28" s="261" t="s">
        <v>52</v>
      </c>
      <c r="G28" s="261" t="s">
        <v>52</v>
      </c>
      <c r="H28" s="261" t="s">
        <v>52</v>
      </c>
      <c r="I28" s="260">
        <v>2640.4703544692429</v>
      </c>
      <c r="J28" s="260">
        <v>1363.1337929287979</v>
      </c>
      <c r="K28" s="169"/>
      <c r="M28" s="165"/>
      <c r="N28" s="165"/>
    </row>
    <row r="29" spans="2:17">
      <c r="B29" s="516"/>
      <c r="C29" s="160" t="s">
        <v>2</v>
      </c>
      <c r="D29" s="260">
        <v>1526.3319487677961</v>
      </c>
      <c r="E29" s="261" t="s">
        <v>52</v>
      </c>
      <c r="F29" s="261" t="s">
        <v>52</v>
      </c>
      <c r="G29" s="261" t="s">
        <v>52</v>
      </c>
      <c r="H29" s="261" t="s">
        <v>52</v>
      </c>
      <c r="I29" s="260">
        <v>2450.6503286320776</v>
      </c>
      <c r="J29" s="260">
        <v>1255.5150415464843</v>
      </c>
      <c r="K29" s="169"/>
      <c r="M29" s="165"/>
      <c r="N29" s="165"/>
    </row>
    <row r="30" spans="2:17">
      <c r="B30" s="516"/>
      <c r="C30" s="160" t="s">
        <v>3</v>
      </c>
      <c r="D30" s="260">
        <v>1412.1018435614103</v>
      </c>
      <c r="E30" s="261" t="s">
        <v>52</v>
      </c>
      <c r="F30" s="261" t="s">
        <v>52</v>
      </c>
      <c r="G30" s="261" t="s">
        <v>52</v>
      </c>
      <c r="H30" s="261" t="s">
        <v>52</v>
      </c>
      <c r="I30" s="260">
        <v>2370.9946856655961</v>
      </c>
      <c r="J30" s="260">
        <v>1192.5360644518644</v>
      </c>
      <c r="K30" s="169"/>
      <c r="M30" s="165"/>
      <c r="N30" s="165"/>
    </row>
    <row r="31" spans="2:17">
      <c r="B31" s="516"/>
      <c r="C31" s="160" t="s">
        <v>4</v>
      </c>
      <c r="D31" s="260">
        <v>1314.8222493944759</v>
      </c>
      <c r="E31" s="260">
        <v>1075.104403541714</v>
      </c>
      <c r="F31" s="260">
        <v>1112.1201506802311</v>
      </c>
      <c r="G31" s="260">
        <v>1149.3490354555574</v>
      </c>
      <c r="H31" s="260">
        <v>1186.7598681025195</v>
      </c>
      <c r="I31" s="260">
        <v>2273.5298803484447</v>
      </c>
      <c r="J31" s="260">
        <v>1154.7501187187368</v>
      </c>
      <c r="K31" s="169"/>
      <c r="L31" s="165"/>
      <c r="M31" s="165"/>
      <c r="N31" s="165"/>
    </row>
    <row r="32" spans="2:17">
      <c r="B32" s="516"/>
      <c r="C32" s="160" t="s">
        <v>5</v>
      </c>
      <c r="D32" s="260">
        <v>1234.3706645401376</v>
      </c>
      <c r="E32" s="260">
        <v>1040.4879910706934</v>
      </c>
      <c r="F32" s="260">
        <v>1064.5905998967844</v>
      </c>
      <c r="G32" s="260">
        <v>1088.7959613492851</v>
      </c>
      <c r="H32" s="260">
        <v>1113.093359125452</v>
      </c>
      <c r="I32" s="260">
        <v>2111.7131013387971</v>
      </c>
      <c r="J32" s="260">
        <v>1067.338169104675</v>
      </c>
      <c r="K32" s="169"/>
      <c r="L32" s="165"/>
      <c r="M32" s="165"/>
      <c r="N32" s="165"/>
    </row>
    <row r="33" spans="2:17">
      <c r="B33" s="516"/>
      <c r="C33" s="160" t="s">
        <v>6</v>
      </c>
      <c r="D33" s="260">
        <v>1155.1234947658345</v>
      </c>
      <c r="E33" s="260">
        <v>994.19066251305026</v>
      </c>
      <c r="F33" s="260">
        <v>1008.1203772908394</v>
      </c>
      <c r="G33" s="260">
        <v>1022.0887410077891</v>
      </c>
      <c r="H33" s="260">
        <v>1036.0931949728165</v>
      </c>
      <c r="I33" s="260">
        <v>1966.5348973322618</v>
      </c>
      <c r="J33" s="260">
        <v>993.93870416003824</v>
      </c>
      <c r="K33" s="169"/>
      <c r="L33" s="165"/>
      <c r="M33" s="165"/>
      <c r="N33" s="165"/>
    </row>
    <row r="34" spans="2:17">
      <c r="B34" s="516"/>
      <c r="C34" s="160" t="s">
        <v>7</v>
      </c>
      <c r="D34" s="261" t="s">
        <v>52</v>
      </c>
      <c r="E34" s="260">
        <v>960.51791886536739</v>
      </c>
      <c r="F34" s="260">
        <v>969.53006005527391</v>
      </c>
      <c r="G34" s="260">
        <v>978.55952292346888</v>
      </c>
      <c r="H34" s="260">
        <v>987.60552035185617</v>
      </c>
      <c r="I34" s="260" t="s">
        <v>52</v>
      </c>
      <c r="J34" s="261" t="s">
        <v>52</v>
      </c>
      <c r="K34" s="169"/>
      <c r="L34" s="165"/>
    </row>
    <row r="35" spans="2:17">
      <c r="B35" s="516"/>
      <c r="C35" s="160" t="s">
        <v>8</v>
      </c>
      <c r="D35" s="261" t="s">
        <v>52</v>
      </c>
      <c r="E35" s="260">
        <v>915.10553994897782</v>
      </c>
      <c r="F35" s="260">
        <v>921.56756143596613</v>
      </c>
      <c r="G35" s="260">
        <v>928.0389930256415</v>
      </c>
      <c r="H35" s="260">
        <v>934.51950943177189</v>
      </c>
      <c r="I35" s="260" t="s">
        <v>52</v>
      </c>
      <c r="J35" s="261" t="s">
        <v>52</v>
      </c>
      <c r="K35" s="169"/>
      <c r="L35" s="165"/>
    </row>
    <row r="36" spans="2:17">
      <c r="B36" s="516"/>
      <c r="C36" s="160" t="s">
        <v>9</v>
      </c>
      <c r="D36" s="261" t="s">
        <v>52</v>
      </c>
      <c r="E36" s="260">
        <v>877.33635871177967</v>
      </c>
      <c r="F36" s="260">
        <v>881.4796983494324</v>
      </c>
      <c r="G36" s="260">
        <v>885.62711165254848</v>
      </c>
      <c r="H36" s="260">
        <v>889.77850336442589</v>
      </c>
      <c r="I36" s="260" t="s">
        <v>52</v>
      </c>
      <c r="J36" s="261" t="s">
        <v>52</v>
      </c>
      <c r="K36" s="169"/>
      <c r="L36" s="165"/>
    </row>
    <row r="37" spans="2:17">
      <c r="B37" s="516"/>
      <c r="C37" s="160" t="s">
        <v>14</v>
      </c>
      <c r="D37" s="261" t="s">
        <v>52</v>
      </c>
      <c r="E37" s="260">
        <v>840.96691149339665</v>
      </c>
      <c r="F37" s="260">
        <v>843.95265192614784</v>
      </c>
      <c r="G37" s="260">
        <v>846.9405952635708</v>
      </c>
      <c r="H37" s="260">
        <v>849.93070260376294</v>
      </c>
      <c r="I37" s="260" t="s">
        <v>52</v>
      </c>
      <c r="J37" s="261" t="s">
        <v>52</v>
      </c>
      <c r="K37" s="169"/>
      <c r="L37" s="165"/>
    </row>
    <row r="38" spans="2:17">
      <c r="B38" s="516"/>
      <c r="C38" s="160" t="s">
        <v>55</v>
      </c>
      <c r="D38" s="261" t="s">
        <v>52</v>
      </c>
      <c r="E38" s="260">
        <v>804.91818748643618</v>
      </c>
      <c r="F38" s="260">
        <v>806.82786371359134</v>
      </c>
      <c r="G38" s="260">
        <v>808.73847984324425</v>
      </c>
      <c r="H38" s="260">
        <v>810.65002473262371</v>
      </c>
      <c r="I38" s="260" t="s">
        <v>52</v>
      </c>
      <c r="J38" s="261" t="s">
        <v>52</v>
      </c>
      <c r="K38" s="169"/>
      <c r="L38" s="165"/>
    </row>
    <row r="39" spans="2:17">
      <c r="C39" s="172"/>
    </row>
    <row r="40" spans="2:17">
      <c r="C40" s="126" t="s">
        <v>202</v>
      </c>
    </row>
    <row r="41" spans="2:17" ht="48" customHeight="1">
      <c r="C41" s="148" t="s">
        <v>89</v>
      </c>
      <c r="D41" s="149" t="s">
        <v>92</v>
      </c>
      <c r="E41" s="316" t="s">
        <v>136</v>
      </c>
      <c r="F41" s="317"/>
      <c r="G41" s="317"/>
      <c r="H41" s="318"/>
      <c r="I41" s="321" t="s">
        <v>93</v>
      </c>
      <c r="J41" s="322"/>
      <c r="K41" s="209"/>
      <c r="L41" s="165"/>
      <c r="M41" s="165"/>
      <c r="N41" s="165"/>
      <c r="O41" s="165"/>
    </row>
    <row r="42" spans="2:17" ht="47.25" customHeight="1">
      <c r="C42" s="148" t="s">
        <v>90</v>
      </c>
      <c r="D42" s="152" t="s">
        <v>184</v>
      </c>
      <c r="E42" s="316" t="s">
        <v>179</v>
      </c>
      <c r="F42" s="317"/>
      <c r="G42" s="317"/>
      <c r="H42" s="318"/>
      <c r="I42" s="152" t="s">
        <v>226</v>
      </c>
      <c r="J42" s="153" t="s">
        <v>180</v>
      </c>
      <c r="L42" s="165"/>
      <c r="M42" s="165"/>
      <c r="N42" s="165"/>
      <c r="O42" s="165"/>
      <c r="P42" s="154"/>
      <c r="Q42" s="154"/>
    </row>
    <row r="43" spans="2:17" ht="15" customHeight="1">
      <c r="C43" s="155" t="s">
        <v>91</v>
      </c>
      <c r="D43" s="152" t="s">
        <v>99</v>
      </c>
      <c r="E43" s="156">
        <v>1</v>
      </c>
      <c r="F43" s="156">
        <v>2</v>
      </c>
      <c r="G43" s="156">
        <v>3</v>
      </c>
      <c r="H43" s="156">
        <v>4</v>
      </c>
      <c r="I43" s="157" t="s">
        <v>95</v>
      </c>
      <c r="J43" s="157" t="s">
        <v>96</v>
      </c>
      <c r="K43" s="168"/>
      <c r="L43" s="159"/>
      <c r="M43" s="159"/>
      <c r="N43" s="159"/>
    </row>
    <row r="44" spans="2:17" ht="15" customHeight="1">
      <c r="B44" s="516" t="s">
        <v>97</v>
      </c>
      <c r="C44" s="160" t="s">
        <v>0</v>
      </c>
      <c r="D44" s="260">
        <v>1871.919043012309</v>
      </c>
      <c r="E44" s="261" t="s">
        <v>52</v>
      </c>
      <c r="F44" s="261" t="s">
        <v>52</v>
      </c>
      <c r="G44" s="261" t="s">
        <v>52</v>
      </c>
      <c r="H44" s="261" t="s">
        <v>52</v>
      </c>
      <c r="I44" s="260">
        <v>3009.1937271891097</v>
      </c>
      <c r="J44" s="260">
        <v>1678.2923545927949</v>
      </c>
      <c r="K44" s="169"/>
      <c r="M44" s="165"/>
      <c r="N44" s="165"/>
    </row>
    <row r="45" spans="2:17" ht="14.25" customHeight="1">
      <c r="B45" s="516"/>
      <c r="C45" s="160" t="s">
        <v>1</v>
      </c>
      <c r="D45" s="260">
        <v>1746.2535292930784</v>
      </c>
      <c r="E45" s="261" t="s">
        <v>52</v>
      </c>
      <c r="F45" s="261" t="s">
        <v>52</v>
      </c>
      <c r="G45" s="261" t="s">
        <v>52</v>
      </c>
      <c r="H45" s="261" t="s">
        <v>52</v>
      </c>
      <c r="I45" s="260">
        <v>2845.3087267562264</v>
      </c>
      <c r="J45" s="260">
        <v>1586.5871223741694</v>
      </c>
      <c r="K45" s="169"/>
      <c r="M45" s="165"/>
      <c r="N45" s="165"/>
    </row>
    <row r="46" spans="2:17">
      <c r="B46" s="516"/>
      <c r="C46" s="160" t="s">
        <v>2</v>
      </c>
      <c r="D46" s="260">
        <v>1620.824645107537</v>
      </c>
      <c r="E46" s="261" t="s">
        <v>52</v>
      </c>
      <c r="F46" s="261" t="s">
        <v>52</v>
      </c>
      <c r="G46" s="261" t="s">
        <v>52</v>
      </c>
      <c r="H46" s="261" t="s">
        <v>52</v>
      </c>
      <c r="I46" s="260">
        <v>2643.5242686379825</v>
      </c>
      <c r="J46" s="260">
        <v>1465.0868580556451</v>
      </c>
      <c r="K46" s="169"/>
      <c r="M46" s="165"/>
      <c r="N46" s="165"/>
    </row>
    <row r="47" spans="2:17">
      <c r="B47" s="516"/>
      <c r="C47" s="160" t="s">
        <v>3</v>
      </c>
      <c r="D47" s="260">
        <v>1502.2333052375197</v>
      </c>
      <c r="E47" s="261" t="s">
        <v>52</v>
      </c>
      <c r="F47" s="261" t="s">
        <v>52</v>
      </c>
      <c r="G47" s="261" t="s">
        <v>52</v>
      </c>
      <c r="H47" s="261" t="s">
        <v>52</v>
      </c>
      <c r="I47" s="260">
        <v>2557.9802372650752</v>
      </c>
      <c r="J47" s="260">
        <v>1395.1318327433012</v>
      </c>
      <c r="K47" s="169"/>
      <c r="M47" s="165"/>
      <c r="N47" s="165"/>
    </row>
    <row r="48" spans="2:17">
      <c r="B48" s="516"/>
      <c r="C48" s="160" t="s">
        <v>4</v>
      </c>
      <c r="D48" s="260">
        <v>1400.3191514672469</v>
      </c>
      <c r="E48" s="260">
        <v>1140.0891943679433</v>
      </c>
      <c r="F48" s="260">
        <v>1187.4083883616574</v>
      </c>
      <c r="G48" s="260">
        <v>1234.8609724234395</v>
      </c>
      <c r="H48" s="260">
        <v>1282.4271222216548</v>
      </c>
      <c r="I48" s="260">
        <v>2454.8216726891692</v>
      </c>
      <c r="J48" s="260">
        <v>1350.6188838659937</v>
      </c>
      <c r="K48" s="169"/>
      <c r="L48" s="165"/>
      <c r="M48" s="165"/>
      <c r="N48" s="165"/>
    </row>
    <row r="49" spans="2:15">
      <c r="B49" s="516"/>
      <c r="C49" s="160" t="s">
        <v>5</v>
      </c>
      <c r="D49" s="260">
        <v>1314.9274511732292</v>
      </c>
      <c r="E49" s="260">
        <v>1100.6084645606877</v>
      </c>
      <c r="F49" s="260">
        <v>1131.4548643579074</v>
      </c>
      <c r="G49" s="260">
        <v>1162.3657580932718</v>
      </c>
      <c r="H49" s="260">
        <v>1193.3343059827587</v>
      </c>
      <c r="I49" s="260">
        <v>2281.4247738683221</v>
      </c>
      <c r="J49" s="260">
        <v>1249.7828776091087</v>
      </c>
      <c r="K49" s="169"/>
      <c r="L49" s="165"/>
      <c r="M49" s="165"/>
      <c r="N49" s="165"/>
    </row>
    <row r="50" spans="2:15">
      <c r="B50" s="516"/>
      <c r="C50" s="160" t="s">
        <v>6</v>
      </c>
      <c r="D50" s="260">
        <v>1230.7771197133034</v>
      </c>
      <c r="E50" s="260">
        <v>1049.3791723488221</v>
      </c>
      <c r="F50" s="260">
        <v>1067.2159145917547</v>
      </c>
      <c r="G50" s="260">
        <v>1085.076997469105</v>
      </c>
      <c r="H50" s="260">
        <v>1102.9607802004132</v>
      </c>
      <c r="I50" s="260">
        <v>2124.7035682782662</v>
      </c>
      <c r="J50" s="260">
        <v>1163.2763965403358</v>
      </c>
      <c r="K50" s="169"/>
      <c r="L50" s="165"/>
      <c r="M50" s="165"/>
      <c r="N50" s="165"/>
    </row>
    <row r="51" spans="2:15">
      <c r="B51" s="516"/>
      <c r="C51" s="160" t="s">
        <v>7</v>
      </c>
      <c r="D51" s="261" t="s">
        <v>52</v>
      </c>
      <c r="E51" s="260">
        <v>1012.6838500277418</v>
      </c>
      <c r="F51" s="260">
        <v>1024.2240788242318</v>
      </c>
      <c r="G51" s="260">
        <v>1035.7752416187147</v>
      </c>
      <c r="H51" s="260">
        <v>1047.3368320999552</v>
      </c>
      <c r="I51" s="260" t="s">
        <v>52</v>
      </c>
      <c r="J51" s="261" t="s">
        <v>52</v>
      </c>
      <c r="K51" s="169"/>
      <c r="L51" s="165"/>
    </row>
    <row r="52" spans="2:15">
      <c r="B52" s="516"/>
      <c r="C52" s="160" t="s">
        <v>8</v>
      </c>
      <c r="D52" s="261" t="s">
        <v>52</v>
      </c>
      <c r="E52" s="260">
        <v>964.12632413322115</v>
      </c>
      <c r="F52" s="260">
        <v>972.39539776703373</v>
      </c>
      <c r="G52" s="260">
        <v>980.67042679343456</v>
      </c>
      <c r="H52" s="260">
        <v>988.9512012870515</v>
      </c>
      <c r="I52" s="260" t="s">
        <v>52</v>
      </c>
      <c r="J52" s="261" t="s">
        <v>52</v>
      </c>
      <c r="K52" s="169"/>
      <c r="L52" s="165"/>
    </row>
    <row r="53" spans="2:15">
      <c r="B53" s="516"/>
      <c r="C53" s="160" t="s">
        <v>9</v>
      </c>
      <c r="D53" s="261" t="s">
        <v>52</v>
      </c>
      <c r="E53" s="260">
        <v>923.71496213430044</v>
      </c>
      <c r="F53" s="260">
        <v>929.01427455801445</v>
      </c>
      <c r="G53" s="260">
        <v>934.31617097297283</v>
      </c>
      <c r="H53" s="260">
        <v>939.62058972549528</v>
      </c>
      <c r="I53" s="260" t="s">
        <v>52</v>
      </c>
      <c r="J53" s="261" t="s">
        <v>52</v>
      </c>
      <c r="K53" s="169"/>
      <c r="L53" s="165"/>
    </row>
    <row r="54" spans="2:15">
      <c r="B54" s="516"/>
      <c r="C54" s="160" t="s">
        <v>14</v>
      </c>
      <c r="D54" s="261" t="s">
        <v>52</v>
      </c>
      <c r="E54" s="260">
        <v>885.05560528096487</v>
      </c>
      <c r="F54" s="260">
        <v>888.87172261709964</v>
      </c>
      <c r="G54" s="260">
        <v>892.68924017843074</v>
      </c>
      <c r="H54" s="260">
        <v>896.50813272192499</v>
      </c>
      <c r="I54" s="260" t="s">
        <v>52</v>
      </c>
      <c r="J54" s="261" t="s">
        <v>52</v>
      </c>
      <c r="K54" s="169"/>
      <c r="L54" s="165"/>
    </row>
    <row r="55" spans="2:15">
      <c r="B55" s="516"/>
      <c r="C55" s="160" t="s">
        <v>55</v>
      </c>
      <c r="D55" s="261" t="s">
        <v>52</v>
      </c>
      <c r="E55" s="260">
        <v>846.76692075288543</v>
      </c>
      <c r="F55" s="260">
        <v>849.20603289539167</v>
      </c>
      <c r="G55" s="260">
        <v>851.64574371349477</v>
      </c>
      <c r="H55" s="260">
        <v>854.08604595809425</v>
      </c>
      <c r="I55" s="260" t="s">
        <v>52</v>
      </c>
      <c r="J55" s="261" t="s">
        <v>52</v>
      </c>
      <c r="K55" s="169"/>
      <c r="L55" s="165"/>
    </row>
    <row r="56" spans="2:15">
      <c r="C56" s="170" t="s">
        <v>13</v>
      </c>
    </row>
    <row r="57" spans="2:15">
      <c r="C57" s="170"/>
    </row>
    <row r="58" spans="2:15">
      <c r="C58" s="170"/>
    </row>
    <row r="59" spans="2:15">
      <c r="C59" s="170"/>
    </row>
    <row r="60" spans="2:15">
      <c r="C60" s="170"/>
    </row>
    <row r="61" spans="2:15">
      <c r="C61" s="170"/>
    </row>
    <row r="62" spans="2:15">
      <c r="C62" s="170" t="s">
        <v>196</v>
      </c>
    </row>
    <row r="63" spans="2:15">
      <c r="C63" s="171" t="s">
        <v>227</v>
      </c>
    </row>
    <row r="64" spans="2:15" ht="36" customHeight="1">
      <c r="C64" s="320" t="s">
        <v>210</v>
      </c>
      <c r="D64" s="320"/>
      <c r="E64" s="320"/>
      <c r="F64" s="320"/>
      <c r="G64" s="320"/>
      <c r="H64" s="320"/>
      <c r="I64" s="320"/>
      <c r="J64" s="320"/>
      <c r="K64" s="320"/>
      <c r="L64" s="320"/>
      <c r="M64" s="320"/>
      <c r="N64" s="320"/>
      <c r="O64" s="320"/>
    </row>
    <row r="66" spans="2:45">
      <c r="C66" s="172"/>
    </row>
    <row r="67" spans="2:45" ht="19" thickBot="1">
      <c r="C67" s="173" t="s">
        <v>100</v>
      </c>
      <c r="D67" s="432" t="s">
        <v>176</v>
      </c>
      <c r="E67" s="433"/>
      <c r="F67" s="433"/>
      <c r="G67" s="433"/>
      <c r="H67" s="433"/>
      <c r="I67" s="433"/>
      <c r="J67" s="433"/>
      <c r="K67" s="433"/>
      <c r="L67" s="433"/>
      <c r="M67" s="433"/>
      <c r="N67" s="433"/>
      <c r="O67" s="434"/>
      <c r="R67" s="174"/>
      <c r="S67" s="445"/>
      <c r="T67" s="445"/>
      <c r="U67" s="445"/>
      <c r="V67" s="445"/>
      <c r="W67" s="445"/>
      <c r="X67" s="445"/>
      <c r="Y67" s="445"/>
      <c r="Z67" s="445"/>
      <c r="AA67" s="445"/>
      <c r="AB67" s="445"/>
      <c r="AC67" s="445"/>
      <c r="AD67" s="445"/>
      <c r="AG67" s="174"/>
      <c r="AH67" s="445"/>
      <c r="AI67" s="445"/>
      <c r="AJ67" s="445"/>
      <c r="AK67" s="445"/>
      <c r="AL67" s="445"/>
      <c r="AM67" s="445"/>
      <c r="AN67" s="445"/>
      <c r="AO67" s="445"/>
      <c r="AP67" s="445"/>
      <c r="AQ67" s="445"/>
      <c r="AR67" s="445"/>
      <c r="AS67" s="445"/>
    </row>
    <row r="68" spans="2:45">
      <c r="C68" s="176" t="s">
        <v>132</v>
      </c>
      <c r="D68" s="404" t="s">
        <v>101</v>
      </c>
      <c r="E68" s="405"/>
      <c r="F68" s="405"/>
      <c r="G68" s="406"/>
      <c r="H68" s="404" t="s">
        <v>25</v>
      </c>
      <c r="I68" s="405"/>
      <c r="J68" s="405"/>
      <c r="K68" s="406"/>
      <c r="L68" s="404" t="s">
        <v>102</v>
      </c>
      <c r="M68" s="405"/>
      <c r="N68" s="405"/>
      <c r="O68" s="406"/>
      <c r="R68" s="210"/>
      <c r="S68" s="445"/>
      <c r="T68" s="445"/>
      <c r="U68" s="445"/>
      <c r="V68" s="445"/>
      <c r="W68" s="445"/>
      <c r="X68" s="445"/>
      <c r="Y68" s="445"/>
      <c r="Z68" s="445"/>
      <c r="AA68" s="445"/>
      <c r="AB68" s="445"/>
      <c r="AC68" s="445"/>
      <c r="AD68" s="445"/>
      <c r="AG68" s="210"/>
      <c r="AH68" s="445"/>
      <c r="AI68" s="445"/>
      <c r="AJ68" s="445"/>
      <c r="AK68" s="445"/>
      <c r="AL68" s="445"/>
      <c r="AM68" s="445"/>
      <c r="AN68" s="445"/>
      <c r="AO68" s="445"/>
      <c r="AP68" s="445"/>
      <c r="AQ68" s="445"/>
      <c r="AR68" s="445"/>
      <c r="AS68" s="445"/>
    </row>
    <row r="69" spans="2:45">
      <c r="C69" s="176" t="s">
        <v>91</v>
      </c>
      <c r="D69" s="177">
        <v>1</v>
      </c>
      <c r="E69" s="156">
        <v>2</v>
      </c>
      <c r="F69" s="156">
        <v>3</v>
      </c>
      <c r="G69" s="178">
        <v>4</v>
      </c>
      <c r="H69" s="177">
        <v>1</v>
      </c>
      <c r="I69" s="156">
        <v>2</v>
      </c>
      <c r="J69" s="156">
        <v>3</v>
      </c>
      <c r="K69" s="178">
        <v>4</v>
      </c>
      <c r="L69" s="177">
        <v>1</v>
      </c>
      <c r="M69" s="156">
        <v>2</v>
      </c>
      <c r="N69" s="156">
        <v>3</v>
      </c>
      <c r="O69" s="178">
        <v>4</v>
      </c>
      <c r="R69" s="210"/>
      <c r="S69" s="159"/>
      <c r="T69" s="159"/>
      <c r="U69" s="159"/>
      <c r="V69" s="159"/>
      <c r="W69" s="159"/>
      <c r="X69" s="159"/>
      <c r="Y69" s="159"/>
      <c r="Z69" s="159"/>
      <c r="AA69" s="159"/>
      <c r="AB69" s="159"/>
      <c r="AC69" s="159"/>
      <c r="AD69" s="159"/>
      <c r="AG69" s="210"/>
      <c r="AH69" s="159"/>
      <c r="AI69" s="159"/>
      <c r="AJ69" s="159"/>
      <c r="AK69" s="159"/>
      <c r="AL69" s="159"/>
      <c r="AM69" s="159"/>
      <c r="AN69" s="159"/>
      <c r="AO69" s="159"/>
      <c r="AP69" s="159"/>
      <c r="AQ69" s="159"/>
      <c r="AR69" s="159"/>
      <c r="AS69" s="159"/>
    </row>
    <row r="70" spans="2:45" ht="15" customHeight="1">
      <c r="B70" s="516" t="s">
        <v>97</v>
      </c>
      <c r="C70" s="179" t="s">
        <v>26</v>
      </c>
      <c r="D70" s="244">
        <v>126.21000000000001</v>
      </c>
      <c r="E70" s="161">
        <v>138.28500000000003</v>
      </c>
      <c r="F70" s="161">
        <v>150.15</v>
      </c>
      <c r="G70" s="245">
        <v>162.22499999999999</v>
      </c>
      <c r="H70" s="244">
        <v>178.44750000000002</v>
      </c>
      <c r="I70" s="161">
        <v>238.29750000000004</v>
      </c>
      <c r="J70" s="161">
        <v>298.2</v>
      </c>
      <c r="K70" s="245">
        <v>358.10250000000002</v>
      </c>
      <c r="L70" s="244">
        <v>190.41750000000002</v>
      </c>
      <c r="M70" s="161">
        <v>262.23750000000001</v>
      </c>
      <c r="N70" s="161">
        <v>334.16250000000002</v>
      </c>
      <c r="O70" s="245">
        <v>406.08750000000003</v>
      </c>
      <c r="Q70" s="164"/>
      <c r="R70" s="169"/>
      <c r="S70" s="165"/>
      <c r="T70" s="165"/>
      <c r="U70" s="165"/>
      <c r="V70" s="165"/>
      <c r="W70" s="165"/>
      <c r="X70" s="165"/>
      <c r="Y70" s="165"/>
      <c r="Z70" s="165"/>
      <c r="AA70" s="165"/>
      <c r="AB70" s="165"/>
      <c r="AC70" s="165"/>
      <c r="AD70" s="165"/>
      <c r="AF70" s="520"/>
      <c r="AG70" s="169"/>
      <c r="AH70" s="165"/>
      <c r="AI70" s="165"/>
      <c r="AJ70" s="165"/>
      <c r="AK70" s="165"/>
      <c r="AL70" s="165"/>
      <c r="AM70" s="165"/>
      <c r="AN70" s="165"/>
      <c r="AO70" s="165"/>
      <c r="AP70" s="165"/>
      <c r="AQ70" s="165"/>
      <c r="AR70" s="165"/>
      <c r="AS70" s="165"/>
    </row>
    <row r="71" spans="2:45">
      <c r="B71" s="516"/>
      <c r="C71" s="179" t="s">
        <v>27</v>
      </c>
      <c r="D71" s="244">
        <v>68.460000000000008</v>
      </c>
      <c r="E71" s="161">
        <v>74.392500000000013</v>
      </c>
      <c r="F71" s="161">
        <v>80.430000000000007</v>
      </c>
      <c r="G71" s="245">
        <v>86.362499999999997</v>
      </c>
      <c r="H71" s="244">
        <v>96.44250000000001</v>
      </c>
      <c r="I71" s="161">
        <v>126.42000000000002</v>
      </c>
      <c r="J71" s="161">
        <v>156.345</v>
      </c>
      <c r="K71" s="245">
        <v>186.48000000000002</v>
      </c>
      <c r="L71" s="244">
        <v>102.48000000000002</v>
      </c>
      <c r="M71" s="161">
        <v>138.39000000000001</v>
      </c>
      <c r="N71" s="161">
        <v>174.40500000000003</v>
      </c>
      <c r="O71" s="245">
        <v>210.42000000000002</v>
      </c>
      <c r="Q71" s="164"/>
      <c r="R71" s="169"/>
      <c r="S71" s="165"/>
      <c r="T71" s="165"/>
      <c r="U71" s="165"/>
      <c r="V71" s="165"/>
      <c r="W71" s="165"/>
      <c r="X71" s="165"/>
      <c r="Y71" s="165"/>
      <c r="Z71" s="165"/>
      <c r="AA71" s="165"/>
      <c r="AB71" s="165"/>
      <c r="AC71" s="165"/>
      <c r="AD71" s="165"/>
      <c r="AF71" s="520"/>
      <c r="AG71" s="169"/>
      <c r="AH71" s="165"/>
      <c r="AI71" s="165"/>
      <c r="AJ71" s="165"/>
      <c r="AK71" s="165"/>
      <c r="AL71" s="165"/>
      <c r="AM71" s="165"/>
      <c r="AN71" s="165"/>
      <c r="AO71" s="165"/>
      <c r="AP71" s="165"/>
      <c r="AQ71" s="165"/>
      <c r="AR71" s="165"/>
      <c r="AS71" s="165"/>
    </row>
    <row r="72" spans="2:45">
      <c r="B72" s="516"/>
      <c r="C72" s="179" t="s">
        <v>28</v>
      </c>
      <c r="D72" s="244">
        <v>48.982500000000009</v>
      </c>
      <c r="E72" s="161">
        <v>53.077500000000008</v>
      </c>
      <c r="F72" s="161">
        <v>57.067500000000003</v>
      </c>
      <c r="G72" s="245">
        <v>61.057500000000012</v>
      </c>
      <c r="H72" s="244">
        <v>69.195000000000007</v>
      </c>
      <c r="I72" s="161">
        <v>89.25</v>
      </c>
      <c r="J72" s="161">
        <v>109.25250000000001</v>
      </c>
      <c r="K72" s="245">
        <v>129.0975</v>
      </c>
      <c r="L72" s="244">
        <v>73.132500000000007</v>
      </c>
      <c r="M72" s="161">
        <v>97.072500000000005</v>
      </c>
      <c r="N72" s="161">
        <v>121.22250000000001</v>
      </c>
      <c r="O72" s="245">
        <v>145.16249999999999</v>
      </c>
      <c r="Q72" s="164"/>
      <c r="R72" s="169"/>
      <c r="S72" s="165"/>
      <c r="T72" s="165"/>
      <c r="U72" s="165"/>
      <c r="V72" s="165"/>
      <c r="W72" s="165"/>
      <c r="X72" s="165"/>
      <c r="Y72" s="165"/>
      <c r="Z72" s="165"/>
      <c r="AA72" s="165"/>
      <c r="AB72" s="165"/>
      <c r="AC72" s="165"/>
      <c r="AD72" s="165"/>
      <c r="AF72" s="520"/>
      <c r="AG72" s="169"/>
      <c r="AH72" s="165"/>
      <c r="AI72" s="165"/>
      <c r="AJ72" s="165"/>
      <c r="AK72" s="165"/>
      <c r="AL72" s="165"/>
      <c r="AM72" s="165"/>
      <c r="AN72" s="165"/>
      <c r="AO72" s="165"/>
      <c r="AP72" s="165"/>
      <c r="AQ72" s="165"/>
      <c r="AR72" s="165"/>
      <c r="AS72" s="165"/>
    </row>
    <row r="73" spans="2:45">
      <c r="B73" s="516"/>
      <c r="C73" s="179" t="s">
        <v>29</v>
      </c>
      <c r="D73" s="244">
        <v>39.427500000000009</v>
      </c>
      <c r="E73" s="161">
        <v>42.420000000000009</v>
      </c>
      <c r="F73" s="161">
        <v>45.360000000000007</v>
      </c>
      <c r="G73" s="245">
        <v>48.45750000000001</v>
      </c>
      <c r="H73" s="244">
        <v>55.545000000000009</v>
      </c>
      <c r="I73" s="161">
        <v>70.507500000000007</v>
      </c>
      <c r="J73" s="161">
        <v>85.627500000000012</v>
      </c>
      <c r="K73" s="245">
        <v>100.53750000000001</v>
      </c>
      <c r="L73" s="244">
        <v>58.485000000000007</v>
      </c>
      <c r="M73" s="161">
        <v>76.597500000000011</v>
      </c>
      <c r="N73" s="161">
        <v>94.552500000000009</v>
      </c>
      <c r="O73" s="245">
        <v>112.56</v>
      </c>
      <c r="Q73" s="164"/>
      <c r="R73" s="169"/>
      <c r="S73" s="165"/>
      <c r="T73" s="165"/>
      <c r="U73" s="165"/>
      <c r="V73" s="165"/>
      <c r="W73" s="165"/>
      <c r="X73" s="165"/>
      <c r="Y73" s="165"/>
      <c r="Z73" s="165"/>
      <c r="AA73" s="165"/>
      <c r="AB73" s="165"/>
      <c r="AC73" s="165"/>
      <c r="AD73" s="165"/>
      <c r="AF73" s="520"/>
      <c r="AG73" s="169"/>
      <c r="AH73" s="165"/>
      <c r="AI73" s="165"/>
      <c r="AJ73" s="165"/>
      <c r="AK73" s="165"/>
      <c r="AL73" s="165"/>
      <c r="AM73" s="165"/>
      <c r="AN73" s="165"/>
      <c r="AO73" s="165"/>
      <c r="AP73" s="165"/>
      <c r="AQ73" s="165"/>
      <c r="AR73" s="165"/>
      <c r="AS73" s="165"/>
    </row>
    <row r="74" spans="2:45">
      <c r="B74" s="516"/>
      <c r="C74" s="179" t="s">
        <v>1</v>
      </c>
      <c r="D74" s="244">
        <v>32.024999999999999</v>
      </c>
      <c r="E74" s="161">
        <v>34.230000000000004</v>
      </c>
      <c r="F74" s="161">
        <v>36.540000000000006</v>
      </c>
      <c r="G74" s="245">
        <v>38.744999999999997</v>
      </c>
      <c r="H74" s="244">
        <v>44.940000000000005</v>
      </c>
      <c r="I74" s="161">
        <v>56.385000000000005</v>
      </c>
      <c r="J74" s="161">
        <v>67.725000000000009</v>
      </c>
      <c r="K74" s="245">
        <v>79.170000000000016</v>
      </c>
      <c r="L74" s="244">
        <v>47.355000000000004</v>
      </c>
      <c r="M74" s="161">
        <v>61.057500000000012</v>
      </c>
      <c r="N74" s="161">
        <v>74.602500000000006</v>
      </c>
      <c r="O74" s="245">
        <v>88.252500000000012</v>
      </c>
      <c r="Q74" s="164"/>
      <c r="R74" s="169"/>
      <c r="S74" s="165"/>
      <c r="T74" s="165"/>
      <c r="U74" s="165"/>
      <c r="V74" s="165"/>
      <c r="W74" s="165"/>
      <c r="X74" s="165"/>
      <c r="Y74" s="165"/>
      <c r="Z74" s="165"/>
      <c r="AA74" s="165"/>
      <c r="AB74" s="165"/>
      <c r="AC74" s="165"/>
      <c r="AD74" s="165"/>
      <c r="AF74" s="520"/>
      <c r="AG74" s="169"/>
      <c r="AH74" s="165"/>
      <c r="AI74" s="165"/>
      <c r="AJ74" s="165"/>
      <c r="AK74" s="165"/>
      <c r="AL74" s="165"/>
      <c r="AM74" s="165"/>
      <c r="AN74" s="165"/>
      <c r="AO74" s="165"/>
      <c r="AP74" s="165"/>
      <c r="AQ74" s="165"/>
      <c r="AR74" s="165"/>
      <c r="AS74" s="165"/>
    </row>
    <row r="75" spans="2:45">
      <c r="B75" s="516"/>
      <c r="C75" s="179" t="s">
        <v>2</v>
      </c>
      <c r="D75" s="244">
        <v>18.900000000000002</v>
      </c>
      <c r="E75" s="161">
        <v>19.95</v>
      </c>
      <c r="F75" s="161">
        <v>22.89</v>
      </c>
      <c r="G75" s="245">
        <v>25.882500000000004</v>
      </c>
      <c r="H75" s="244">
        <v>26.932500000000005</v>
      </c>
      <c r="I75" s="161">
        <v>32.340000000000003</v>
      </c>
      <c r="J75" s="161">
        <v>39.637500000000003</v>
      </c>
      <c r="K75" s="245">
        <v>46.777500000000003</v>
      </c>
      <c r="L75" s="244">
        <v>28.035000000000004</v>
      </c>
      <c r="M75" s="161">
        <v>34.545000000000002</v>
      </c>
      <c r="N75" s="161">
        <v>42.945000000000007</v>
      </c>
      <c r="O75" s="245">
        <v>51.1875</v>
      </c>
      <c r="Q75" s="164"/>
      <c r="R75" s="169"/>
      <c r="S75" s="165"/>
      <c r="T75" s="165"/>
      <c r="U75" s="165"/>
      <c r="V75" s="165"/>
      <c r="W75" s="165"/>
      <c r="X75" s="165"/>
      <c r="Y75" s="165"/>
      <c r="Z75" s="165"/>
      <c r="AA75" s="165"/>
      <c r="AB75" s="165"/>
      <c r="AC75" s="165"/>
      <c r="AD75" s="165"/>
      <c r="AF75" s="520"/>
      <c r="AG75" s="169"/>
      <c r="AH75" s="165"/>
      <c r="AI75" s="165"/>
      <c r="AJ75" s="165"/>
      <c r="AK75" s="165"/>
      <c r="AL75" s="165"/>
      <c r="AM75" s="165"/>
      <c r="AN75" s="165"/>
      <c r="AO75" s="165"/>
      <c r="AP75" s="165"/>
      <c r="AQ75" s="165"/>
      <c r="AR75" s="165"/>
      <c r="AS75" s="165"/>
    </row>
    <row r="76" spans="2:45">
      <c r="B76" s="516"/>
      <c r="C76" s="179" t="s">
        <v>3</v>
      </c>
      <c r="D76" s="244">
        <v>18.007500000000004</v>
      </c>
      <c r="E76" s="161">
        <v>18.795000000000002</v>
      </c>
      <c r="F76" s="161">
        <v>21.315000000000001</v>
      </c>
      <c r="G76" s="245">
        <v>23.835000000000004</v>
      </c>
      <c r="H76" s="244">
        <v>24.412500000000001</v>
      </c>
      <c r="I76" s="161">
        <v>27.930000000000003</v>
      </c>
      <c r="J76" s="161">
        <v>33.232500000000002</v>
      </c>
      <c r="K76" s="245">
        <v>38.587499999999999</v>
      </c>
      <c r="L76" s="244">
        <v>25.252500000000001</v>
      </c>
      <c r="M76" s="161">
        <v>29.347500000000004</v>
      </c>
      <c r="N76" s="161">
        <v>35.332500000000003</v>
      </c>
      <c r="O76" s="245">
        <v>41.475000000000001</v>
      </c>
      <c r="Q76" s="164"/>
      <c r="R76" s="169"/>
      <c r="S76" s="165"/>
      <c r="T76" s="165"/>
      <c r="U76" s="165"/>
      <c r="V76" s="165"/>
      <c r="W76" s="165"/>
      <c r="X76" s="165"/>
      <c r="Y76" s="165"/>
      <c r="Z76" s="165"/>
      <c r="AA76" s="165"/>
      <c r="AB76" s="165"/>
      <c r="AC76" s="165"/>
      <c r="AD76" s="165"/>
      <c r="AF76" s="520"/>
      <c r="AG76" s="169"/>
      <c r="AH76" s="165"/>
      <c r="AI76" s="165"/>
      <c r="AJ76" s="165"/>
      <c r="AK76" s="165"/>
      <c r="AL76" s="165"/>
      <c r="AM76" s="165"/>
      <c r="AN76" s="165"/>
      <c r="AO76" s="165"/>
      <c r="AP76" s="165"/>
      <c r="AQ76" s="165"/>
      <c r="AR76" s="165"/>
      <c r="AS76" s="165"/>
    </row>
    <row r="77" spans="2:45">
      <c r="B77" s="516"/>
      <c r="C77" s="179" t="s">
        <v>4</v>
      </c>
      <c r="D77" s="244">
        <v>17.324999999999999</v>
      </c>
      <c r="E77" s="161">
        <v>17.797499999999999</v>
      </c>
      <c r="F77" s="161">
        <v>20.212500000000002</v>
      </c>
      <c r="G77" s="245">
        <v>22.417500000000004</v>
      </c>
      <c r="H77" s="244">
        <v>22.89</v>
      </c>
      <c r="I77" s="161">
        <v>25.515000000000001</v>
      </c>
      <c r="J77" s="161">
        <v>29.820000000000004</v>
      </c>
      <c r="K77" s="245">
        <v>34.125</v>
      </c>
      <c r="L77" s="244">
        <v>23.520000000000003</v>
      </c>
      <c r="M77" s="161">
        <v>26.512500000000003</v>
      </c>
      <c r="N77" s="161">
        <v>31.395000000000003</v>
      </c>
      <c r="O77" s="245">
        <v>36.067500000000003</v>
      </c>
      <c r="Q77" s="164"/>
      <c r="R77" s="169"/>
      <c r="S77" s="165"/>
      <c r="T77" s="165"/>
      <c r="U77" s="165"/>
      <c r="V77" s="165"/>
      <c r="W77" s="165"/>
      <c r="X77" s="165"/>
      <c r="Y77" s="165"/>
      <c r="Z77" s="165"/>
      <c r="AA77" s="165"/>
      <c r="AB77" s="165"/>
      <c r="AC77" s="165"/>
      <c r="AD77" s="165"/>
      <c r="AF77" s="520"/>
      <c r="AG77" s="169"/>
      <c r="AH77" s="165"/>
      <c r="AI77" s="165"/>
      <c r="AJ77" s="165"/>
      <c r="AK77" s="165"/>
      <c r="AL77" s="165"/>
      <c r="AM77" s="165"/>
      <c r="AN77" s="165"/>
      <c r="AO77" s="165"/>
      <c r="AP77" s="165"/>
      <c r="AQ77" s="165"/>
      <c r="AR77" s="165"/>
      <c r="AS77" s="165"/>
    </row>
    <row r="78" spans="2:45">
      <c r="B78" s="516"/>
      <c r="C78" s="179" t="s">
        <v>5</v>
      </c>
      <c r="D78" s="244">
        <v>16.2225</v>
      </c>
      <c r="E78" s="161">
        <v>16.537500000000001</v>
      </c>
      <c r="F78" s="161">
        <v>18.480000000000004</v>
      </c>
      <c r="G78" s="245">
        <v>20.580000000000002</v>
      </c>
      <c r="H78" s="244">
        <v>20.895000000000003</v>
      </c>
      <c r="I78" s="161">
        <v>22.417500000000004</v>
      </c>
      <c r="J78" s="161">
        <v>25.725000000000001</v>
      </c>
      <c r="K78" s="245">
        <v>28.822500000000005</v>
      </c>
      <c r="L78" s="244">
        <v>21.105000000000004</v>
      </c>
      <c r="M78" s="161">
        <v>23.1</v>
      </c>
      <c r="N78" s="161">
        <v>26.617500000000003</v>
      </c>
      <c r="O78" s="245">
        <v>30.135000000000005</v>
      </c>
      <c r="Q78" s="164"/>
      <c r="R78" s="169"/>
      <c r="S78" s="165"/>
      <c r="T78" s="165"/>
      <c r="U78" s="165"/>
      <c r="V78" s="165"/>
      <c r="W78" s="165"/>
      <c r="X78" s="165"/>
      <c r="Y78" s="165"/>
      <c r="Z78" s="165"/>
      <c r="AA78" s="165"/>
      <c r="AB78" s="165"/>
      <c r="AC78" s="165"/>
      <c r="AD78" s="165"/>
      <c r="AF78" s="520"/>
      <c r="AG78" s="169"/>
      <c r="AH78" s="165"/>
      <c r="AI78" s="165"/>
      <c r="AJ78" s="165"/>
      <c r="AK78" s="165"/>
      <c r="AL78" s="165"/>
      <c r="AM78" s="165"/>
      <c r="AN78" s="165"/>
      <c r="AO78" s="165"/>
      <c r="AP78" s="165"/>
      <c r="AQ78" s="165"/>
      <c r="AR78" s="165"/>
      <c r="AS78" s="165"/>
    </row>
    <row r="79" spans="2:45" ht="15" thickBot="1">
      <c r="B79" s="516"/>
      <c r="C79" s="179" t="s">
        <v>23</v>
      </c>
      <c r="D79" s="246">
        <v>15.067500000000003</v>
      </c>
      <c r="E79" s="247">
        <v>15.3825</v>
      </c>
      <c r="F79" s="247">
        <v>17.010000000000002</v>
      </c>
      <c r="G79" s="248">
        <v>18.795000000000002</v>
      </c>
      <c r="H79" s="246">
        <v>18.900000000000002</v>
      </c>
      <c r="I79" s="247">
        <v>19.845000000000002</v>
      </c>
      <c r="J79" s="247">
        <v>22.207500000000003</v>
      </c>
      <c r="K79" s="248">
        <v>24.727500000000003</v>
      </c>
      <c r="L79" s="246">
        <v>19.11</v>
      </c>
      <c r="M79" s="247">
        <v>20.212500000000002</v>
      </c>
      <c r="N79" s="247">
        <v>22.89</v>
      </c>
      <c r="O79" s="248">
        <v>25.357500000000002</v>
      </c>
      <c r="Q79" s="164"/>
      <c r="R79" s="169"/>
      <c r="S79" s="165"/>
      <c r="T79" s="165"/>
      <c r="U79" s="165"/>
      <c r="V79" s="165"/>
      <c r="W79" s="165"/>
      <c r="X79" s="165"/>
      <c r="Y79" s="165"/>
      <c r="Z79" s="165"/>
      <c r="AA79" s="165"/>
      <c r="AB79" s="165"/>
      <c r="AC79" s="165"/>
      <c r="AD79" s="165"/>
      <c r="AF79" s="520"/>
      <c r="AG79" s="169"/>
      <c r="AH79" s="165"/>
      <c r="AI79" s="165"/>
      <c r="AJ79" s="165"/>
      <c r="AK79" s="165"/>
      <c r="AL79" s="165"/>
      <c r="AM79" s="165"/>
      <c r="AN79" s="165"/>
      <c r="AO79" s="165"/>
      <c r="AP79" s="165"/>
      <c r="AQ79" s="165"/>
      <c r="AR79" s="165"/>
      <c r="AS79" s="165"/>
    </row>
    <row r="80" spans="2:45">
      <c r="C80" s="172" t="s">
        <v>103</v>
      </c>
    </row>
    <row r="81" spans="2:4">
      <c r="C81" s="172" t="s">
        <v>104</v>
      </c>
    </row>
    <row r="82" spans="2:4">
      <c r="C82" s="172" t="s">
        <v>105</v>
      </c>
    </row>
    <row r="83" spans="2:4">
      <c r="C83" s="172"/>
    </row>
    <row r="84" spans="2:4" ht="18">
      <c r="C84" s="142" t="s">
        <v>106</v>
      </c>
    </row>
    <row r="85" spans="2:4" ht="28">
      <c r="B85" s="223" t="s">
        <v>40</v>
      </c>
      <c r="C85" s="251" t="s">
        <v>138</v>
      </c>
      <c r="D85" s="232" t="s">
        <v>137</v>
      </c>
    </row>
    <row r="86" spans="2:4">
      <c r="B86" s="516" t="s">
        <v>97</v>
      </c>
      <c r="C86" s="225" t="s">
        <v>0</v>
      </c>
      <c r="D86" s="260">
        <v>34.725967499999996</v>
      </c>
    </row>
    <row r="87" spans="2:4">
      <c r="B87" s="516"/>
      <c r="C87" s="160" t="s">
        <v>1</v>
      </c>
      <c r="D87" s="260">
        <v>34.725967499999996</v>
      </c>
    </row>
    <row r="88" spans="2:4">
      <c r="B88" s="516"/>
      <c r="C88" s="160" t="s">
        <v>2</v>
      </c>
      <c r="D88" s="260">
        <v>32.898285000000001</v>
      </c>
    </row>
    <row r="89" spans="2:4">
      <c r="B89" s="516"/>
      <c r="C89" s="160" t="s">
        <v>3</v>
      </c>
      <c r="D89" s="260">
        <v>31.0706025</v>
      </c>
    </row>
    <row r="90" spans="2:4">
      <c r="B90" s="516"/>
      <c r="C90" s="160" t="s">
        <v>4</v>
      </c>
      <c r="D90" s="260">
        <v>40.209014999999994</v>
      </c>
    </row>
    <row r="91" spans="2:4">
      <c r="B91" s="516"/>
      <c r="C91" s="160" t="s">
        <v>5</v>
      </c>
      <c r="D91" s="260">
        <v>37.772105000000003</v>
      </c>
    </row>
    <row r="92" spans="2:4">
      <c r="B92" s="516"/>
      <c r="C92" s="160" t="s">
        <v>6</v>
      </c>
      <c r="D92" s="260">
        <v>35.335194999999999</v>
      </c>
    </row>
    <row r="93" spans="2:4">
      <c r="B93" s="516"/>
      <c r="C93" s="160" t="s">
        <v>7</v>
      </c>
      <c r="D93" s="260">
        <v>33.507512499999997</v>
      </c>
    </row>
    <row r="94" spans="2:4">
      <c r="B94" s="516"/>
      <c r="C94" s="160" t="s">
        <v>8</v>
      </c>
      <c r="D94" s="260">
        <v>31.0706025</v>
      </c>
    </row>
    <row r="95" spans="2:4">
      <c r="B95" s="516"/>
      <c r="C95" s="160" t="s">
        <v>9</v>
      </c>
      <c r="D95" s="260">
        <v>29.242919999999998</v>
      </c>
    </row>
    <row r="96" spans="2:4">
      <c r="B96" s="516"/>
      <c r="C96" s="160" t="s">
        <v>14</v>
      </c>
      <c r="D96" s="260">
        <v>27.415237499999996</v>
      </c>
    </row>
    <row r="97" spans="2:5">
      <c r="B97" s="516"/>
      <c r="C97" s="160" t="s">
        <v>55</v>
      </c>
      <c r="D97" s="260">
        <v>26.196782500000001</v>
      </c>
    </row>
    <row r="98" spans="2:5" ht="18">
      <c r="C98" s="142"/>
    </row>
    <row r="99" spans="2:5" ht="16">
      <c r="B99" s="292" t="s">
        <v>18</v>
      </c>
      <c r="C99" s="292" t="s">
        <v>299</v>
      </c>
    </row>
    <row r="100" spans="2:5">
      <c r="C100" s="148" t="s">
        <v>89</v>
      </c>
      <c r="D100" s="173" t="s">
        <v>92</v>
      </c>
      <c r="E100" s="153" t="s">
        <v>300</v>
      </c>
    </row>
    <row r="101" spans="2:5" ht="42">
      <c r="C101" s="293" t="s">
        <v>301</v>
      </c>
      <c r="D101" s="153" t="s">
        <v>302</v>
      </c>
      <c r="E101" s="153" t="s">
        <v>303</v>
      </c>
    </row>
    <row r="102" spans="2:5">
      <c r="B102" s="304" t="s">
        <v>304</v>
      </c>
      <c r="C102" s="160" t="s">
        <v>0</v>
      </c>
      <c r="D102" s="260">
        <v>139.6346335345163</v>
      </c>
      <c r="E102" s="294" t="s">
        <v>52</v>
      </c>
    </row>
    <row r="103" spans="2:5">
      <c r="B103" s="305"/>
      <c r="C103" s="160" t="s">
        <v>1</v>
      </c>
      <c r="D103" s="260">
        <v>123.88408588785978</v>
      </c>
      <c r="E103" s="294" t="s">
        <v>52</v>
      </c>
    </row>
    <row r="104" spans="2:5">
      <c r="B104" s="305"/>
      <c r="C104" s="160" t="s">
        <v>2</v>
      </c>
      <c r="D104" s="260">
        <v>117.2191226446289</v>
      </c>
      <c r="E104" s="294" t="s">
        <v>52</v>
      </c>
    </row>
    <row r="105" spans="2:5">
      <c r="B105" s="305"/>
      <c r="C105" s="160" t="s">
        <v>3</v>
      </c>
      <c r="D105" s="260">
        <v>108.64251760917637</v>
      </c>
      <c r="E105" s="294" t="s">
        <v>52</v>
      </c>
    </row>
    <row r="106" spans="2:5">
      <c r="B106" s="305"/>
      <c r="C106" s="160" t="s">
        <v>4</v>
      </c>
      <c r="D106" s="260">
        <v>101.63230739925666</v>
      </c>
      <c r="E106" s="260">
        <v>9.2593761471644029</v>
      </c>
    </row>
    <row r="107" spans="2:5">
      <c r="B107" s="305"/>
      <c r="C107" s="160" t="s">
        <v>5</v>
      </c>
      <c r="D107" s="260">
        <v>95.434751988739208</v>
      </c>
      <c r="E107" s="260">
        <v>9.0280084669332155</v>
      </c>
    </row>
    <row r="108" spans="2:5">
      <c r="B108" s="305"/>
      <c r="C108" s="160" t="s">
        <v>6</v>
      </c>
      <c r="D108" s="260">
        <v>89.327292595840618</v>
      </c>
      <c r="E108" s="260">
        <v>8.6761147473137044</v>
      </c>
    </row>
    <row r="109" spans="2:5">
      <c r="B109" s="305"/>
      <c r="C109" s="160" t="s">
        <v>7</v>
      </c>
      <c r="D109" s="295" t="s">
        <v>52</v>
      </c>
      <c r="E109" s="260">
        <v>8.4056935380808682</v>
      </c>
    </row>
    <row r="110" spans="2:5">
      <c r="B110" s="305"/>
      <c r="C110" s="160" t="s">
        <v>8</v>
      </c>
      <c r="D110" s="295" t="s">
        <v>52</v>
      </c>
      <c r="E110" s="260">
        <v>8.0184346605767587</v>
      </c>
    </row>
    <row r="111" spans="2:5">
      <c r="B111" s="305"/>
      <c r="C111" s="160" t="s">
        <v>305</v>
      </c>
      <c r="D111" s="294" t="s">
        <v>52</v>
      </c>
      <c r="E111" s="260">
        <v>7.6973355227995626</v>
      </c>
    </row>
    <row r="112" spans="2:5">
      <c r="B112" s="305"/>
      <c r="C112" s="160" t="s">
        <v>14</v>
      </c>
      <c r="D112" s="294" t="s">
        <v>52</v>
      </c>
      <c r="E112" s="260">
        <v>7.3823750233581222</v>
      </c>
    </row>
    <row r="113" spans="2:33">
      <c r="B113" s="306"/>
      <c r="C113" s="160" t="s">
        <v>55</v>
      </c>
      <c r="D113" s="294" t="s">
        <v>52</v>
      </c>
      <c r="E113" s="260">
        <v>7.0698342573516584</v>
      </c>
    </row>
    <row r="114" spans="2:33">
      <c r="C114" s="170" t="s">
        <v>306</v>
      </c>
    </row>
    <row r="115" spans="2:33">
      <c r="C115" s="170" t="s">
        <v>307</v>
      </c>
    </row>
    <row r="117" spans="2:33">
      <c r="C117" s="170" t="s">
        <v>308</v>
      </c>
    </row>
    <row r="118" spans="2:33">
      <c r="C118" s="170" t="s">
        <v>307</v>
      </c>
    </row>
    <row r="119" spans="2:33" ht="18">
      <c r="C119" s="142"/>
    </row>
    <row r="120" spans="2:33" ht="20.25" customHeight="1">
      <c r="B120" s="126" t="s">
        <v>17</v>
      </c>
      <c r="C120" s="251" t="s">
        <v>107</v>
      </c>
      <c r="D120" s="181" t="s">
        <v>108</v>
      </c>
      <c r="E120" s="219"/>
      <c r="Q120" s="220"/>
      <c r="R120" s="220"/>
      <c r="S120" s="219"/>
      <c r="T120" s="221"/>
      <c r="V120" s="154"/>
      <c r="AF120" s="220"/>
      <c r="AG120" s="220"/>
    </row>
    <row r="121" spans="2:33" ht="20.25" customHeight="1">
      <c r="B121" s="517" t="s">
        <v>109</v>
      </c>
      <c r="C121" s="160" t="s">
        <v>0</v>
      </c>
      <c r="D121" s="161">
        <v>129.12117907499999</v>
      </c>
      <c r="P121" s="164"/>
      <c r="Q121" s="169"/>
      <c r="R121" s="165"/>
      <c r="T121" s="222"/>
      <c r="V121" s="190"/>
      <c r="AE121" s="520"/>
      <c r="AF121" s="169"/>
      <c r="AG121" s="165"/>
    </row>
    <row r="122" spans="2:33" ht="20.25" customHeight="1">
      <c r="B122" s="517"/>
      <c r="C122" s="160" t="s">
        <v>1</v>
      </c>
      <c r="D122" s="161">
        <v>121.85016007500001</v>
      </c>
      <c r="P122" s="164"/>
      <c r="Q122" s="169"/>
      <c r="R122" s="165"/>
      <c r="T122" s="190"/>
      <c r="V122" s="190"/>
      <c r="AE122" s="520"/>
      <c r="AF122" s="169"/>
      <c r="AG122" s="165"/>
    </row>
    <row r="123" spans="2:33" ht="20.25" customHeight="1">
      <c r="B123" s="517"/>
      <c r="C123" s="160" t="s">
        <v>24</v>
      </c>
      <c r="D123" s="161">
        <v>116.396895825</v>
      </c>
      <c r="P123" s="164"/>
      <c r="Q123" s="169"/>
      <c r="R123" s="165"/>
      <c r="T123" s="190"/>
      <c r="V123" s="190"/>
      <c r="AE123" s="520"/>
      <c r="AF123" s="169"/>
      <c r="AG123" s="165"/>
    </row>
    <row r="124" spans="2:33" ht="20.25" customHeight="1">
      <c r="B124" s="517"/>
      <c r="C124" s="186" t="s">
        <v>3</v>
      </c>
      <c r="D124" s="161">
        <v>112.882569975</v>
      </c>
      <c r="P124" s="164"/>
      <c r="Q124" s="169"/>
      <c r="R124" s="165"/>
      <c r="T124" s="190"/>
      <c r="V124" s="190"/>
      <c r="AE124" s="520"/>
      <c r="AF124" s="169"/>
      <c r="AG124" s="165"/>
    </row>
    <row r="125" spans="2:33" ht="20.25" customHeight="1">
      <c r="B125" s="517"/>
      <c r="C125" s="160" t="s">
        <v>4</v>
      </c>
      <c r="D125" s="161">
        <v>109.12587682500001</v>
      </c>
      <c r="P125" s="164"/>
      <c r="Q125" s="169"/>
      <c r="R125" s="165"/>
      <c r="T125" s="190"/>
      <c r="V125" s="190"/>
      <c r="AE125" s="520"/>
      <c r="AF125" s="169"/>
      <c r="AG125" s="165"/>
    </row>
    <row r="126" spans="2:33" ht="20.25" customHeight="1">
      <c r="B126" s="517"/>
      <c r="C126" s="160" t="s">
        <v>5</v>
      </c>
      <c r="D126" s="161">
        <v>103.67261257500002</v>
      </c>
      <c r="P126" s="164"/>
      <c r="Q126" s="169"/>
      <c r="R126" s="165"/>
      <c r="T126" s="190"/>
      <c r="AE126" s="520"/>
      <c r="AF126" s="169"/>
      <c r="AG126" s="165"/>
    </row>
    <row r="127" spans="2:33" ht="20.25" customHeight="1">
      <c r="B127" s="517"/>
      <c r="C127" s="160" t="s">
        <v>23</v>
      </c>
      <c r="D127" s="161">
        <v>96.401593575000007</v>
      </c>
      <c r="P127" s="164"/>
      <c r="Q127" s="169"/>
      <c r="R127" s="165"/>
      <c r="T127" s="190"/>
      <c r="AE127" s="520"/>
      <c r="AF127" s="169"/>
      <c r="AG127" s="165"/>
    </row>
    <row r="128" spans="2:33" ht="20.25" customHeight="1">
      <c r="P128" s="164"/>
      <c r="Q128" s="169"/>
      <c r="R128" s="165"/>
      <c r="T128" s="190"/>
      <c r="AE128" s="520"/>
      <c r="AF128" s="169"/>
      <c r="AG128" s="165"/>
    </row>
    <row r="129" spans="2:33" ht="20.25" customHeight="1">
      <c r="B129" s="126" t="s">
        <v>18</v>
      </c>
      <c r="C129" s="251" t="s">
        <v>151</v>
      </c>
      <c r="D129" s="173" t="s">
        <v>108</v>
      </c>
      <c r="P129" s="164"/>
      <c r="Q129" s="169"/>
      <c r="R129" s="165"/>
      <c r="T129" s="190"/>
      <c r="AE129" s="520"/>
      <c r="AF129" s="169"/>
      <c r="AG129" s="165"/>
    </row>
    <row r="130" spans="2:33" ht="20.25" customHeight="1">
      <c r="B130" s="304" t="s">
        <v>97</v>
      </c>
      <c r="C130" s="160" t="s">
        <v>0</v>
      </c>
      <c r="D130" s="161">
        <v>180.68482214999997</v>
      </c>
      <c r="P130" s="164"/>
      <c r="Q130" s="169"/>
      <c r="R130" s="165"/>
      <c r="T130" s="190"/>
      <c r="AE130" s="520"/>
      <c r="AF130" s="169"/>
      <c r="AG130" s="165"/>
    </row>
    <row r="131" spans="2:33" ht="20.25" customHeight="1">
      <c r="B131" s="305"/>
      <c r="C131" s="160" t="s">
        <v>1</v>
      </c>
      <c r="D131" s="161">
        <v>178.44292462499999</v>
      </c>
      <c r="P131" s="164"/>
      <c r="Q131" s="169"/>
      <c r="R131" s="165"/>
      <c r="T131" s="190"/>
      <c r="AE131" s="520"/>
      <c r="AF131" s="169"/>
      <c r="AG131" s="165"/>
    </row>
    <row r="132" spans="2:33" ht="20.25" customHeight="1">
      <c r="B132" s="305"/>
      <c r="C132" s="160" t="s">
        <v>24</v>
      </c>
      <c r="D132" s="161">
        <v>175.35274154999999</v>
      </c>
      <c r="Q132" s="184"/>
      <c r="R132" s="185"/>
      <c r="AF132" s="184"/>
      <c r="AG132" s="185"/>
    </row>
    <row r="133" spans="2:33" ht="20.25" customHeight="1">
      <c r="B133" s="305"/>
      <c r="C133" s="160" t="s">
        <v>3</v>
      </c>
      <c r="D133" s="161">
        <v>173.17143585000002</v>
      </c>
      <c r="P133" s="164"/>
      <c r="Q133" s="169"/>
      <c r="R133" s="165"/>
      <c r="AE133" s="520"/>
      <c r="AF133" s="169"/>
      <c r="AG133" s="165"/>
    </row>
    <row r="134" spans="2:33" ht="20.25" customHeight="1">
      <c r="B134" s="305"/>
      <c r="C134" s="160" t="s">
        <v>4</v>
      </c>
      <c r="D134" s="161">
        <v>170.14184459999998</v>
      </c>
      <c r="P134" s="164"/>
      <c r="Q134" s="169"/>
      <c r="R134" s="165"/>
      <c r="AE134" s="520"/>
      <c r="AF134" s="169"/>
      <c r="AG134" s="165"/>
    </row>
    <row r="135" spans="2:33" ht="20.25" customHeight="1">
      <c r="B135" s="305"/>
      <c r="C135" s="160" t="s">
        <v>5</v>
      </c>
      <c r="D135" s="161">
        <v>164.62798852499995</v>
      </c>
      <c r="P135" s="164"/>
      <c r="Q135" s="169"/>
      <c r="R135" s="165"/>
      <c r="AE135" s="520"/>
      <c r="AF135" s="169"/>
      <c r="AG135" s="165"/>
    </row>
    <row r="136" spans="2:33" ht="20.25" customHeight="1">
      <c r="B136" s="305"/>
      <c r="C136" s="160" t="s">
        <v>20</v>
      </c>
      <c r="D136" s="161">
        <v>159.35649975000001</v>
      </c>
      <c r="P136" s="164"/>
      <c r="Q136" s="169"/>
      <c r="R136" s="165"/>
      <c r="S136" s="214"/>
      <c r="AE136" s="520"/>
      <c r="AF136" s="169"/>
      <c r="AG136" s="165"/>
    </row>
    <row r="137" spans="2:33" ht="20.25" customHeight="1">
      <c r="B137" s="305"/>
      <c r="C137" s="160" t="s">
        <v>21</v>
      </c>
      <c r="D137" s="161">
        <v>148.87411402499998</v>
      </c>
      <c r="P137" s="164"/>
      <c r="Q137" s="169"/>
      <c r="R137" s="165"/>
      <c r="AE137" s="520"/>
      <c r="AF137" s="169"/>
      <c r="AG137" s="165"/>
    </row>
    <row r="138" spans="2:33" ht="20.25" customHeight="1">
      <c r="B138" s="306"/>
      <c r="C138" s="160" t="s">
        <v>38</v>
      </c>
      <c r="D138" s="161">
        <v>138.08876917500001</v>
      </c>
      <c r="P138" s="164"/>
      <c r="Q138" s="169"/>
      <c r="R138" s="165"/>
      <c r="AE138" s="520"/>
      <c r="AF138" s="169"/>
      <c r="AG138" s="165"/>
    </row>
    <row r="139" spans="2:33" ht="20.25" customHeight="1">
      <c r="B139" s="188"/>
      <c r="C139" s="172" t="s">
        <v>152</v>
      </c>
      <c r="D139" s="165"/>
      <c r="P139" s="164"/>
      <c r="Q139" s="169"/>
      <c r="R139" s="165"/>
      <c r="AE139" s="520"/>
      <c r="AF139" s="169"/>
      <c r="AG139" s="165"/>
    </row>
    <row r="140" spans="2:33" ht="20.25" customHeight="1">
      <c r="C140" s="172"/>
      <c r="G140" s="126" t="s">
        <v>15</v>
      </c>
      <c r="Q140" s="172"/>
      <c r="AF140" s="172"/>
    </row>
    <row r="141" spans="2:33" ht="20.25" customHeight="1">
      <c r="B141" s="126" t="s">
        <v>22</v>
      </c>
      <c r="C141" s="180" t="s">
        <v>111</v>
      </c>
      <c r="D141" s="156" t="s">
        <v>108</v>
      </c>
      <c r="Q141" s="184"/>
      <c r="R141" s="159"/>
      <c r="AF141" s="184"/>
      <c r="AG141" s="159"/>
    </row>
    <row r="142" spans="2:33" ht="20.25" customHeight="1">
      <c r="B142" s="518" t="s">
        <v>110</v>
      </c>
      <c r="C142" s="160" t="s">
        <v>0</v>
      </c>
      <c r="D142" s="161">
        <v>357.67354297500003</v>
      </c>
      <c r="G142" s="223"/>
      <c r="P142" s="164"/>
      <c r="Q142" s="169"/>
      <c r="R142" s="165"/>
      <c r="AE142" s="520"/>
      <c r="AF142" s="169"/>
      <c r="AG142" s="165"/>
    </row>
    <row r="143" spans="2:33" ht="20.25" customHeight="1">
      <c r="B143" s="518"/>
      <c r="C143" s="160" t="s">
        <v>1</v>
      </c>
      <c r="D143" s="161">
        <v>344.94925972499999</v>
      </c>
      <c r="P143" s="164"/>
      <c r="Q143" s="169"/>
      <c r="R143" s="165"/>
      <c r="AE143" s="520"/>
      <c r="AF143" s="169"/>
      <c r="AG143" s="165"/>
    </row>
    <row r="144" spans="2:33" ht="20.25" customHeight="1">
      <c r="B144" s="518"/>
      <c r="C144" s="160" t="s">
        <v>19</v>
      </c>
      <c r="D144" s="161">
        <v>331.43728275000001</v>
      </c>
      <c r="P144" s="164"/>
      <c r="Q144" s="169"/>
      <c r="R144" s="165"/>
      <c r="AE144" s="520"/>
      <c r="AF144" s="169"/>
      <c r="AG144" s="165"/>
    </row>
    <row r="145" spans="2:33" ht="20.25" customHeight="1">
      <c r="B145" s="518"/>
      <c r="C145" s="160" t="s">
        <v>39</v>
      </c>
      <c r="D145" s="161">
        <v>318.16767307499998</v>
      </c>
      <c r="P145" s="164"/>
      <c r="Q145" s="169"/>
      <c r="R145" s="165"/>
      <c r="AE145" s="520"/>
      <c r="AF145" s="169"/>
      <c r="AG145" s="165"/>
    </row>
    <row r="146" spans="2:33" ht="20.25" customHeight="1">
      <c r="P146" s="164"/>
      <c r="Q146" s="169"/>
      <c r="R146" s="165"/>
      <c r="AE146" s="520"/>
      <c r="AF146" s="169"/>
      <c r="AG146" s="165"/>
    </row>
    <row r="147" spans="2:33" ht="20.25" customHeight="1">
      <c r="B147" s="136" t="s">
        <v>41</v>
      </c>
      <c r="C147" s="266" t="s">
        <v>234</v>
      </c>
      <c r="D147" s="267" t="s">
        <v>108</v>
      </c>
      <c r="R147" s="172"/>
    </row>
    <row r="148" spans="2:33" ht="20.25" customHeight="1">
      <c r="B148" s="435" t="s">
        <v>235</v>
      </c>
      <c r="C148" s="268">
        <v>1</v>
      </c>
      <c r="D148" s="260">
        <v>143.29976556670076</v>
      </c>
      <c r="R148" s="172"/>
    </row>
    <row r="149" spans="2:33" ht="20.25" customHeight="1">
      <c r="B149" s="435"/>
      <c r="C149" s="268">
        <v>50</v>
      </c>
      <c r="D149" s="260">
        <v>127.04927668800273</v>
      </c>
      <c r="R149" s="172"/>
    </row>
    <row r="150" spans="2:33" ht="20.25" customHeight="1">
      <c r="B150" s="435"/>
      <c r="C150" s="268">
        <v>100</v>
      </c>
      <c r="D150" s="260">
        <v>116.81307904015415</v>
      </c>
      <c r="R150" s="172"/>
    </row>
    <row r="151" spans="2:33" ht="20.25" customHeight="1">
      <c r="B151" s="435"/>
      <c r="C151" s="268">
        <v>200</v>
      </c>
      <c r="D151" s="260">
        <v>103.5611751154308</v>
      </c>
      <c r="R151" s="172"/>
    </row>
    <row r="152" spans="2:33" ht="20.25" customHeight="1">
      <c r="B152" s="435"/>
      <c r="C152" s="268">
        <v>500</v>
      </c>
      <c r="D152" s="260">
        <v>96.467553793869328</v>
      </c>
      <c r="R152" s="172"/>
    </row>
    <row r="153" spans="2:33" ht="20.25" customHeight="1">
      <c r="B153" s="435" t="s">
        <v>236</v>
      </c>
      <c r="C153" s="345" t="s">
        <v>262</v>
      </c>
      <c r="D153" s="346"/>
      <c r="R153" s="172"/>
    </row>
    <row r="154" spans="2:33" ht="36" customHeight="1">
      <c r="B154" s="435"/>
      <c r="C154" s="347" t="s">
        <v>261</v>
      </c>
      <c r="D154" s="348"/>
      <c r="R154" s="172"/>
    </row>
    <row r="155" spans="2:33" ht="19.5" customHeight="1">
      <c r="D155" s="226"/>
      <c r="R155" s="172"/>
    </row>
    <row r="156" spans="2:33" ht="15.75" customHeight="1">
      <c r="C156" s="142" t="s">
        <v>112</v>
      </c>
      <c r="R156" s="193"/>
      <c r="S156" s="193"/>
    </row>
    <row r="157" spans="2:33" ht="45" customHeight="1">
      <c r="C157" s="499" t="s">
        <v>211</v>
      </c>
      <c r="D157" s="499"/>
      <c r="E157" s="499"/>
      <c r="I157" s="501" t="s">
        <v>212</v>
      </c>
      <c r="J157" s="501"/>
      <c r="K157" s="501"/>
      <c r="R157" s="193"/>
      <c r="S157" s="193"/>
    </row>
    <row r="158" spans="2:33" ht="15.75" customHeight="1">
      <c r="C158" s="437" t="s">
        <v>114</v>
      </c>
      <c r="D158" s="438"/>
      <c r="E158" s="441" t="s">
        <v>208</v>
      </c>
      <c r="F158" s="441"/>
      <c r="G158" s="441"/>
      <c r="H158" s="277"/>
      <c r="I158" s="437" t="s">
        <v>114</v>
      </c>
      <c r="J158" s="438"/>
      <c r="K158" s="441" t="s">
        <v>208</v>
      </c>
      <c r="L158" s="441"/>
      <c r="M158" s="441"/>
      <c r="R158" s="193"/>
      <c r="S158" s="193"/>
    </row>
    <row r="159" spans="2:33" ht="34.5" customHeight="1">
      <c r="C159" s="437" t="s">
        <v>115</v>
      </c>
      <c r="D159" s="438"/>
      <c r="E159" s="452" t="s">
        <v>215</v>
      </c>
      <c r="F159" s="453"/>
      <c r="G159" s="453"/>
      <c r="H159" s="277"/>
      <c r="I159" s="437" t="s">
        <v>115</v>
      </c>
      <c r="J159" s="438"/>
      <c r="K159" s="454" t="s">
        <v>216</v>
      </c>
      <c r="L159" s="455"/>
      <c r="M159" s="456"/>
      <c r="R159" s="193"/>
      <c r="S159" s="193"/>
    </row>
    <row r="160" spans="2:33" ht="35.25" customHeight="1">
      <c r="C160" s="437" t="s">
        <v>116</v>
      </c>
      <c r="D160" s="438"/>
      <c r="E160" s="442" t="s">
        <v>219</v>
      </c>
      <c r="F160" s="443"/>
      <c r="G160" s="443"/>
      <c r="H160" s="277"/>
      <c r="I160" s="437" t="s">
        <v>116</v>
      </c>
      <c r="J160" s="438"/>
      <c r="K160" s="442" t="s">
        <v>219</v>
      </c>
      <c r="L160" s="443"/>
      <c r="M160" s="443"/>
      <c r="R160" s="193"/>
      <c r="S160" s="193"/>
    </row>
    <row r="161" spans="2:22">
      <c r="C161" s="276"/>
      <c r="D161" s="277"/>
      <c r="E161" s="277"/>
      <c r="F161" s="277"/>
      <c r="G161" s="277"/>
      <c r="H161" s="277"/>
      <c r="I161" s="277"/>
      <c r="J161" s="277"/>
      <c r="K161" s="277"/>
      <c r="L161" s="277"/>
      <c r="M161" s="277"/>
      <c r="R161" s="172"/>
    </row>
    <row r="162" spans="2:22" ht="28">
      <c r="C162" s="269" t="s">
        <v>239</v>
      </c>
      <c r="D162" s="277"/>
      <c r="E162" s="277"/>
      <c r="F162" s="277"/>
      <c r="G162" s="277"/>
      <c r="H162" s="277"/>
      <c r="I162" s="277"/>
      <c r="J162" s="277"/>
      <c r="K162" s="277"/>
      <c r="L162" s="277"/>
      <c r="M162" s="277"/>
      <c r="R162" s="142"/>
    </row>
    <row r="163" spans="2:22" ht="16.5" customHeight="1">
      <c r="C163" s="277"/>
      <c r="D163" s="277"/>
      <c r="E163" s="277"/>
      <c r="F163" s="277"/>
      <c r="G163" s="277"/>
      <c r="H163" s="277"/>
      <c r="I163" s="277"/>
      <c r="J163" s="277"/>
      <c r="K163" s="277"/>
      <c r="L163" s="277"/>
      <c r="M163" s="277"/>
    </row>
    <row r="164" spans="2:22">
      <c r="B164" s="130" t="s">
        <v>17</v>
      </c>
      <c r="C164" s="284" t="s">
        <v>263</v>
      </c>
      <c r="D164" s="277"/>
      <c r="E164" s="277"/>
      <c r="F164" s="277"/>
      <c r="G164" s="277"/>
      <c r="H164" s="130" t="s">
        <v>18</v>
      </c>
      <c r="I164" s="284" t="s">
        <v>265</v>
      </c>
      <c r="J164" s="277"/>
      <c r="K164" s="277"/>
      <c r="L164" s="277"/>
      <c r="M164" s="277"/>
      <c r="T164" s="193"/>
    </row>
    <row r="165" spans="2:22" ht="15" customHeight="1">
      <c r="C165" s="510" t="s">
        <v>121</v>
      </c>
      <c r="D165" s="285">
        <v>1</v>
      </c>
      <c r="E165" s="161">
        <v>94.602191600000012</v>
      </c>
      <c r="F165" s="277"/>
      <c r="G165" s="277"/>
      <c r="H165" s="277"/>
      <c r="I165" s="510" t="s">
        <v>121</v>
      </c>
      <c r="J165" s="285">
        <v>1</v>
      </c>
      <c r="K165" s="161">
        <v>122.25495296</v>
      </c>
      <c r="L165" s="277"/>
      <c r="M165" s="277"/>
      <c r="P165" s="214"/>
      <c r="T165" s="196"/>
      <c r="U165" s="197"/>
      <c r="V165" s="214"/>
    </row>
    <row r="166" spans="2:22">
      <c r="C166" s="511"/>
      <c r="D166" s="285">
        <v>50</v>
      </c>
      <c r="E166" s="161">
        <v>91.901843600000007</v>
      </c>
      <c r="F166" s="277"/>
      <c r="G166" s="277"/>
      <c r="H166" s="277"/>
      <c r="I166" s="511"/>
      <c r="J166" s="285">
        <v>50</v>
      </c>
      <c r="K166" s="161">
        <v>118.53019136</v>
      </c>
      <c r="L166" s="277"/>
      <c r="M166" s="277"/>
      <c r="P166" s="214"/>
      <c r="T166" s="196"/>
      <c r="U166" s="197"/>
      <c r="V166" s="214"/>
    </row>
    <row r="167" spans="2:22">
      <c r="C167" s="511"/>
      <c r="D167" s="285">
        <v>100</v>
      </c>
      <c r="E167" s="161">
        <v>88.931460800000011</v>
      </c>
      <c r="F167" s="277"/>
      <c r="G167" s="277"/>
      <c r="H167" s="277"/>
      <c r="I167" s="511"/>
      <c r="J167" s="285">
        <v>100</v>
      </c>
      <c r="K167" s="161">
        <v>114.80542976000001</v>
      </c>
      <c r="L167" s="277"/>
      <c r="M167" s="277"/>
      <c r="P167" s="214"/>
      <c r="T167" s="196"/>
      <c r="U167" s="197"/>
      <c r="V167" s="214"/>
    </row>
    <row r="168" spans="2:22">
      <c r="C168" s="511"/>
      <c r="D168" s="285">
        <v>200</v>
      </c>
      <c r="E168" s="161">
        <v>80.38035880000001</v>
      </c>
      <c r="F168" s="277"/>
      <c r="G168" s="277"/>
      <c r="H168" s="277"/>
      <c r="I168" s="511"/>
      <c r="J168" s="285">
        <v>200</v>
      </c>
      <c r="K168" s="161">
        <v>103.71391744</v>
      </c>
      <c r="L168" s="277"/>
      <c r="M168" s="277"/>
      <c r="P168" s="214"/>
      <c r="T168" s="196"/>
      <c r="U168" s="197"/>
      <c r="V168" s="214"/>
    </row>
    <row r="169" spans="2:22">
      <c r="C169" s="512"/>
      <c r="D169" s="285">
        <v>500</v>
      </c>
      <c r="E169" s="161">
        <v>74.619616399999998</v>
      </c>
      <c r="F169" s="277"/>
      <c r="G169" s="277"/>
      <c r="H169" s="277"/>
      <c r="I169" s="512"/>
      <c r="J169" s="285">
        <v>500</v>
      </c>
      <c r="K169" s="161">
        <v>96.181621759999999</v>
      </c>
      <c r="L169" s="277"/>
      <c r="M169" s="277"/>
      <c r="P169" s="214"/>
      <c r="T169" s="196"/>
      <c r="U169" s="197"/>
      <c r="V169" s="214"/>
    </row>
    <row r="170" spans="2:22">
      <c r="C170" s="286" t="s">
        <v>122</v>
      </c>
      <c r="D170" s="519" t="s">
        <v>34</v>
      </c>
      <c r="E170" s="519"/>
      <c r="F170" s="277"/>
      <c r="G170" s="277"/>
      <c r="H170" s="277"/>
      <c r="I170" s="286" t="s">
        <v>122</v>
      </c>
      <c r="J170" s="519" t="s">
        <v>34</v>
      </c>
      <c r="K170" s="519"/>
      <c r="L170" s="277"/>
      <c r="M170" s="277"/>
      <c r="P170" s="200"/>
      <c r="T170" s="199"/>
      <c r="U170" s="200"/>
      <c r="V170" s="200"/>
    </row>
    <row r="171" spans="2:22">
      <c r="C171" s="286" t="s">
        <v>77</v>
      </c>
      <c r="D171" s="515" t="s">
        <v>35</v>
      </c>
      <c r="E171" s="515"/>
      <c r="F171" s="277"/>
      <c r="G171" s="277"/>
      <c r="H171" s="277"/>
      <c r="I171" s="286" t="s">
        <v>77</v>
      </c>
      <c r="J171" s="515" t="s">
        <v>36</v>
      </c>
      <c r="K171" s="515"/>
      <c r="L171" s="277"/>
      <c r="M171" s="277"/>
      <c r="P171" s="165"/>
      <c r="T171" s="199"/>
      <c r="U171" s="165"/>
      <c r="V171" s="165"/>
    </row>
    <row r="172" spans="2:22">
      <c r="C172" s="277"/>
      <c r="D172" s="277"/>
      <c r="E172" s="277"/>
      <c r="F172" s="277"/>
      <c r="G172" s="277"/>
      <c r="H172" s="277"/>
      <c r="I172" s="277"/>
      <c r="J172" s="277"/>
      <c r="K172" s="277"/>
      <c r="L172" s="277"/>
      <c r="M172" s="277"/>
      <c r="T172" s="199"/>
    </row>
    <row r="173" spans="2:22" ht="18">
      <c r="C173" s="283" t="s">
        <v>124</v>
      </c>
      <c r="D173" s="277"/>
      <c r="E173" s="277"/>
      <c r="F173" s="277"/>
      <c r="G173" s="277"/>
      <c r="H173" s="277"/>
      <c r="I173" s="283" t="s">
        <v>124</v>
      </c>
      <c r="J173" s="277"/>
      <c r="K173" s="277"/>
      <c r="L173" s="277"/>
      <c r="M173" s="277"/>
      <c r="T173" s="142"/>
    </row>
    <row r="174" spans="2:22">
      <c r="C174" s="459" t="s">
        <v>125</v>
      </c>
      <c r="D174" s="460"/>
      <c r="E174" s="509" t="s">
        <v>127</v>
      </c>
      <c r="F174" s="509"/>
      <c r="G174" s="277"/>
      <c r="H174" s="277"/>
      <c r="I174" s="459" t="s">
        <v>125</v>
      </c>
      <c r="J174" s="460"/>
      <c r="K174" s="509" t="s">
        <v>127</v>
      </c>
      <c r="L174" s="509"/>
      <c r="M174" s="277"/>
      <c r="T174" s="193"/>
      <c r="U174" s="193"/>
    </row>
    <row r="175" spans="2:22">
      <c r="C175" s="459" t="s">
        <v>126</v>
      </c>
      <c r="D175" s="460"/>
      <c r="E175" s="513" t="s">
        <v>56</v>
      </c>
      <c r="F175" s="514"/>
      <c r="G175" s="277"/>
      <c r="H175" s="277"/>
      <c r="I175" s="459" t="s">
        <v>126</v>
      </c>
      <c r="J175" s="460"/>
      <c r="K175" s="513" t="s">
        <v>56</v>
      </c>
      <c r="L175" s="514"/>
      <c r="M175" s="277"/>
    </row>
    <row r="176" spans="2:22">
      <c r="C176" s="277"/>
      <c r="D176" s="277"/>
      <c r="E176" s="277"/>
      <c r="F176" s="277"/>
      <c r="G176" s="277"/>
      <c r="H176" s="277"/>
      <c r="I176" s="277"/>
      <c r="J176" s="277"/>
      <c r="K176" s="277"/>
      <c r="L176" s="277"/>
      <c r="M176" s="277"/>
    </row>
    <row r="177" spans="2:16">
      <c r="B177" s="130" t="s">
        <v>22</v>
      </c>
      <c r="C177" s="284" t="s">
        <v>264</v>
      </c>
      <c r="D177" s="277"/>
      <c r="E177" s="277"/>
      <c r="F177" s="277"/>
      <c r="G177" s="277"/>
      <c r="H177" s="277"/>
      <c r="I177" s="277"/>
      <c r="J177" s="277"/>
      <c r="K177" s="277"/>
      <c r="L177" s="277"/>
      <c r="M177" s="277"/>
    </row>
    <row r="178" spans="2:16">
      <c r="C178" s="510" t="s">
        <v>121</v>
      </c>
      <c r="D178" s="285">
        <v>1</v>
      </c>
      <c r="E178" s="161">
        <v>75.923942640000007</v>
      </c>
      <c r="F178" s="277"/>
      <c r="G178" s="277"/>
      <c r="H178" s="277"/>
      <c r="I178" s="277"/>
      <c r="J178" s="277"/>
      <c r="K178" s="277"/>
      <c r="L178" s="277"/>
      <c r="M178" s="277"/>
      <c r="P178" s="214"/>
    </row>
    <row r="179" spans="2:16">
      <c r="C179" s="511"/>
      <c r="D179" s="285">
        <v>50</v>
      </c>
      <c r="E179" s="161">
        <v>73.602372480000014</v>
      </c>
      <c r="F179" s="277"/>
      <c r="G179" s="277"/>
      <c r="H179" s="277"/>
      <c r="I179" s="277"/>
      <c r="J179" s="277"/>
      <c r="K179" s="277"/>
      <c r="L179" s="277"/>
      <c r="M179" s="277"/>
      <c r="P179" s="214"/>
    </row>
    <row r="180" spans="2:16">
      <c r="C180" s="511"/>
      <c r="D180" s="285">
        <v>100</v>
      </c>
      <c r="E180" s="161">
        <v>71.022850079999998</v>
      </c>
      <c r="F180" s="277"/>
      <c r="G180" s="277"/>
      <c r="H180" s="277"/>
      <c r="I180" s="277"/>
      <c r="J180" s="277"/>
      <c r="K180" s="277"/>
      <c r="L180" s="277"/>
      <c r="M180" s="277"/>
      <c r="P180" s="214"/>
    </row>
    <row r="181" spans="2:16">
      <c r="C181" s="511"/>
      <c r="D181" s="285">
        <v>200</v>
      </c>
      <c r="E181" s="161">
        <v>67.411518720000004</v>
      </c>
      <c r="F181" s="277"/>
      <c r="G181" s="277"/>
      <c r="H181" s="277"/>
      <c r="I181" s="277"/>
      <c r="J181" s="277"/>
      <c r="K181" s="277"/>
      <c r="L181" s="277"/>
      <c r="M181" s="277"/>
      <c r="P181" s="214"/>
    </row>
    <row r="182" spans="2:16">
      <c r="C182" s="512"/>
      <c r="D182" s="285">
        <v>500</v>
      </c>
      <c r="E182" s="161">
        <v>63.198298799999996</v>
      </c>
      <c r="F182" s="277"/>
      <c r="G182" s="277"/>
      <c r="H182" s="277"/>
      <c r="I182" s="277"/>
      <c r="J182" s="277"/>
      <c r="K182" s="277"/>
      <c r="L182" s="277"/>
      <c r="M182" s="277"/>
      <c r="P182" s="214"/>
    </row>
    <row r="183" spans="2:16">
      <c r="C183" s="286" t="s">
        <v>77</v>
      </c>
      <c r="D183" s="314" t="s">
        <v>197</v>
      </c>
      <c r="E183" s="315"/>
      <c r="F183" s="277"/>
      <c r="G183" s="277"/>
      <c r="H183" s="277"/>
      <c r="I183" s="277"/>
      <c r="J183" s="277"/>
      <c r="K183" s="277"/>
      <c r="L183" s="277"/>
      <c r="M183" s="277"/>
      <c r="P183" s="165"/>
    </row>
    <row r="184" spans="2:16">
      <c r="C184" s="277"/>
      <c r="D184" s="277"/>
      <c r="E184" s="277"/>
      <c r="F184" s="277"/>
      <c r="G184" s="277"/>
      <c r="H184" s="277"/>
      <c r="I184" s="277"/>
      <c r="J184" s="277"/>
      <c r="K184" s="277"/>
      <c r="L184" s="277"/>
      <c r="M184" s="277"/>
    </row>
    <row r="185" spans="2:16">
      <c r="C185" s="283" t="s">
        <v>124</v>
      </c>
      <c r="D185" s="277"/>
      <c r="E185" s="277"/>
      <c r="F185" s="277"/>
      <c r="G185" s="277"/>
      <c r="H185" s="277"/>
      <c r="I185" s="277"/>
      <c r="J185" s="277"/>
      <c r="K185" s="277"/>
      <c r="L185" s="277"/>
      <c r="M185" s="277"/>
    </row>
    <row r="186" spans="2:16">
      <c r="C186" s="459" t="s">
        <v>128</v>
      </c>
      <c r="D186" s="460"/>
      <c r="E186" s="457" t="s">
        <v>129</v>
      </c>
      <c r="F186" s="458"/>
      <c r="G186" s="277"/>
      <c r="H186" s="277"/>
      <c r="I186" s="277"/>
      <c r="J186" s="277"/>
      <c r="K186" s="277"/>
      <c r="L186" s="277"/>
      <c r="M186" s="277"/>
    </row>
    <row r="187" spans="2:16">
      <c r="C187" s="459" t="s">
        <v>115</v>
      </c>
      <c r="D187" s="460"/>
      <c r="E187" s="513" t="s">
        <v>158</v>
      </c>
      <c r="F187" s="514"/>
      <c r="G187" s="277"/>
      <c r="H187" s="277"/>
      <c r="I187" s="277"/>
      <c r="J187" s="277"/>
      <c r="K187" s="277"/>
      <c r="L187" s="277"/>
      <c r="M187" s="277"/>
    </row>
    <row r="188" spans="2:16">
      <c r="C188" s="274" t="s">
        <v>116</v>
      </c>
      <c r="D188" s="275"/>
      <c r="E188" s="513" t="s">
        <v>198</v>
      </c>
      <c r="F188" s="514"/>
      <c r="G188" s="277"/>
      <c r="H188" s="277"/>
      <c r="I188" s="277"/>
      <c r="J188" s="277"/>
      <c r="K188" s="277"/>
      <c r="L188" s="277"/>
      <c r="M188" s="277"/>
    </row>
    <row r="189" spans="2:16">
      <c r="C189" s="287"/>
      <c r="D189" s="288"/>
      <c r="E189" s="165"/>
      <c r="F189" s="277"/>
      <c r="G189" s="277"/>
      <c r="H189" s="277"/>
      <c r="I189" s="277"/>
      <c r="J189" s="277"/>
      <c r="K189" s="277"/>
      <c r="L189" s="277"/>
      <c r="M189" s="277"/>
    </row>
    <row r="190" spans="2:16">
      <c r="C190" s="288"/>
      <c r="D190" s="277"/>
      <c r="E190" s="277"/>
      <c r="F190" s="277"/>
      <c r="G190" s="277"/>
      <c r="H190" s="277"/>
      <c r="I190" s="277"/>
      <c r="J190" s="277"/>
      <c r="K190" s="277"/>
      <c r="L190" s="277"/>
      <c r="M190" s="277"/>
    </row>
    <row r="191" spans="2:16">
      <c r="C191" s="199"/>
    </row>
  </sheetData>
  <sheetProtection formatCells="0" formatColumns="0" formatRows="0" insertColumns="0" insertRows="0" insertHyperlinks="0" deleteColumns="0" deleteRows="0" sort="0" autoFilter="0" pivotTables="0"/>
  <mergeCells count="75">
    <mergeCell ref="E188:F188"/>
    <mergeCell ref="C178:C182"/>
    <mergeCell ref="D183:E183"/>
    <mergeCell ref="C186:D186"/>
    <mergeCell ref="E186:F186"/>
    <mergeCell ref="C187:D187"/>
    <mergeCell ref="E187:F187"/>
    <mergeCell ref="C174:D174"/>
    <mergeCell ref="E174:F174"/>
    <mergeCell ref="I174:J174"/>
    <mergeCell ref="K174:L174"/>
    <mergeCell ref="C175:D175"/>
    <mergeCell ref="E175:F175"/>
    <mergeCell ref="I175:J175"/>
    <mergeCell ref="K175:L175"/>
    <mergeCell ref="C165:C169"/>
    <mergeCell ref="I165:I169"/>
    <mergeCell ref="D170:E170"/>
    <mergeCell ref="J170:K170"/>
    <mergeCell ref="D171:E171"/>
    <mergeCell ref="J171:K171"/>
    <mergeCell ref="C159:D159"/>
    <mergeCell ref="E159:G159"/>
    <mergeCell ref="I159:J159"/>
    <mergeCell ref="K159:M159"/>
    <mergeCell ref="C160:D160"/>
    <mergeCell ref="E160:G160"/>
    <mergeCell ref="I160:J160"/>
    <mergeCell ref="K160:M160"/>
    <mergeCell ref="C157:E157"/>
    <mergeCell ref="I157:K157"/>
    <mergeCell ref="C158:D158"/>
    <mergeCell ref="E158:G158"/>
    <mergeCell ref="I158:J158"/>
    <mergeCell ref="K158:M158"/>
    <mergeCell ref="B153:B154"/>
    <mergeCell ref="C153:D153"/>
    <mergeCell ref="C154:D154"/>
    <mergeCell ref="AH68:AK68"/>
    <mergeCell ref="AL68:AO68"/>
    <mergeCell ref="B142:B145"/>
    <mergeCell ref="AE142:AE146"/>
    <mergeCell ref="B86:B97"/>
    <mergeCell ref="B148:B152"/>
    <mergeCell ref="B70:B79"/>
    <mergeCell ref="AF70:AF79"/>
    <mergeCell ref="B121:B127"/>
    <mergeCell ref="AE121:AE131"/>
    <mergeCell ref="B130:B138"/>
    <mergeCell ref="AE133:AE139"/>
    <mergeCell ref="S67:AD67"/>
    <mergeCell ref="AH67:AS67"/>
    <mergeCell ref="D68:G68"/>
    <mergeCell ref="H68:K68"/>
    <mergeCell ref="L68:O68"/>
    <mergeCell ref="S68:V68"/>
    <mergeCell ref="W68:Z68"/>
    <mergeCell ref="AA68:AD68"/>
    <mergeCell ref="AP68:AS68"/>
    <mergeCell ref="B102:B113"/>
    <mergeCell ref="B44:B55"/>
    <mergeCell ref="P1:U1"/>
    <mergeCell ref="I20:J20"/>
    <mergeCell ref="K20:L20"/>
    <mergeCell ref="I21:J21"/>
    <mergeCell ref="K21:L21"/>
    <mergeCell ref="E24:H24"/>
    <mergeCell ref="I24:J24"/>
    <mergeCell ref="E25:H25"/>
    <mergeCell ref="B27:B38"/>
    <mergeCell ref="E41:H41"/>
    <mergeCell ref="I41:J41"/>
    <mergeCell ref="E42:H42"/>
    <mergeCell ref="C64:O64"/>
    <mergeCell ref="D67:O67"/>
  </mergeCell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enableFormatConditionsCalculation="0">
    <tabColor rgb="FF92D050"/>
    <pageSetUpPr fitToPage="1"/>
  </sheetPr>
  <dimension ref="B1:BB177"/>
  <sheetViews>
    <sheetView topLeftCell="A109" zoomScale="55" zoomScaleNormal="55" zoomScalePageLayoutView="55" workbookViewId="0">
      <selection activeCell="M23" sqref="M23"/>
    </sheetView>
  </sheetViews>
  <sheetFormatPr baseColWidth="10" defaultColWidth="9.1640625" defaultRowHeight="14" x14ac:dyDescent="0"/>
  <cols>
    <col min="1" max="1" width="6.33203125" style="126" customWidth="1"/>
    <col min="2" max="2" width="4" style="126" customWidth="1"/>
    <col min="3" max="20" width="24.6640625" style="126" customWidth="1"/>
    <col min="21" max="27" width="9.1640625" style="126"/>
    <col min="28" max="28" width="10" style="126" bestFit="1" customWidth="1"/>
    <col min="29" max="29" width="12.5" style="126" customWidth="1"/>
    <col min="30" max="38" width="9.1640625" style="126"/>
    <col min="39" max="39" width="22.5" style="126" customWidth="1"/>
    <col min="40" max="40" width="18" style="126" customWidth="1"/>
    <col min="41" max="41" width="18.33203125" style="126" customWidth="1"/>
    <col min="42" max="16384" width="9.1640625" style="126"/>
  </cols>
  <sheetData>
    <row r="1" spans="3:21" ht="31" thickBot="1">
      <c r="C1" s="128" t="s">
        <v>57</v>
      </c>
      <c r="G1" s="122" t="str">
        <f>'Table of contents'!J2</f>
        <v>No. 2023/6.1/ENG</v>
      </c>
      <c r="J1" s="291" t="s">
        <v>155</v>
      </c>
      <c r="K1" s="291"/>
      <c r="M1" s="128"/>
      <c r="R1" s="291"/>
      <c r="S1" s="291"/>
      <c r="T1" s="291"/>
      <c r="U1" s="291"/>
    </row>
    <row r="2" spans="3:21" ht="24.75" customHeight="1" thickBot="1">
      <c r="C2" s="131" t="str">
        <f>'Table of contents'!B3</f>
        <v>The price list is valid until further notice</v>
      </c>
      <c r="J2" s="206">
        <v>0</v>
      </c>
      <c r="K2" s="127" t="s">
        <v>156</v>
      </c>
    </row>
    <row r="3" spans="3:21" ht="19.5" customHeight="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8" spans="3:21" ht="28">
      <c r="C8" s="128" t="s">
        <v>224</v>
      </c>
      <c r="P8" s="207"/>
      <c r="Q8" s="127"/>
    </row>
    <row r="10" spans="3:21" ht="23">
      <c r="C10" s="141" t="s">
        <v>144</v>
      </c>
    </row>
    <row r="11" spans="3:21" ht="23">
      <c r="C11" s="141" t="s">
        <v>201</v>
      </c>
    </row>
    <row r="12" spans="3:21" ht="23">
      <c r="C12" s="141"/>
    </row>
    <row r="13" spans="3:21" ht="23">
      <c r="C13" s="141"/>
    </row>
    <row r="14" spans="3:21" ht="23">
      <c r="C14" s="141"/>
    </row>
    <row r="15" spans="3:21" ht="23">
      <c r="C15" s="141"/>
    </row>
    <row r="16" spans="3:21" ht="23">
      <c r="C16" s="141"/>
    </row>
    <row r="17" spans="2:34" ht="23">
      <c r="C17" s="141"/>
    </row>
    <row r="18" spans="2:34" ht="23">
      <c r="C18" s="141"/>
    </row>
    <row r="19" spans="2:34">
      <c r="C19" s="134"/>
    </row>
    <row r="20" spans="2:34" ht="18">
      <c r="C20" s="142" t="s">
        <v>71</v>
      </c>
    </row>
    <row r="21" spans="2:34" s="147" customFormat="1" ht="32.25" customHeight="1">
      <c r="C21" s="143" t="s">
        <v>72</v>
      </c>
      <c r="D21" s="143" t="s">
        <v>204</v>
      </c>
      <c r="E21" s="143" t="s">
        <v>205</v>
      </c>
      <c r="F21" s="143" t="s">
        <v>206</v>
      </c>
      <c r="G21" s="143" t="s">
        <v>76</v>
      </c>
      <c r="H21" s="143" t="s">
        <v>77</v>
      </c>
      <c r="I21" s="143" t="s">
        <v>78</v>
      </c>
      <c r="J21" s="143" t="s">
        <v>79</v>
      </c>
      <c r="K21" s="143" t="s">
        <v>80</v>
      </c>
      <c r="L21" s="126"/>
    </row>
    <row r="22" spans="2:34" ht="84" customHeight="1">
      <c r="C22" s="143" t="s">
        <v>165</v>
      </c>
      <c r="D22" s="143" t="s">
        <v>195</v>
      </c>
      <c r="E22" s="143">
        <v>8</v>
      </c>
      <c r="F22" s="143" t="s">
        <v>207</v>
      </c>
      <c r="G22" s="208" t="s">
        <v>231</v>
      </c>
      <c r="H22" s="144" t="s">
        <v>221</v>
      </c>
      <c r="I22" s="144" t="s">
        <v>232</v>
      </c>
      <c r="J22" s="144" t="s">
        <v>233</v>
      </c>
      <c r="K22" s="145" t="s">
        <v>85</v>
      </c>
      <c r="AA22" s="227"/>
    </row>
    <row r="23" spans="2:34">
      <c r="C23" s="147"/>
    </row>
    <row r="24" spans="2:34">
      <c r="C24" s="126" t="s">
        <v>88</v>
      </c>
    </row>
    <row r="25" spans="2:34" s="223" customFormat="1" ht="42.75" customHeight="1">
      <c r="C25" s="148" t="s">
        <v>89</v>
      </c>
      <c r="D25" s="149" t="s">
        <v>92</v>
      </c>
      <c r="E25" s="316" t="s">
        <v>135</v>
      </c>
      <c r="F25" s="317"/>
      <c r="G25" s="317"/>
      <c r="H25" s="317"/>
      <c r="I25" s="318"/>
      <c r="J25" s="407" t="s">
        <v>93</v>
      </c>
      <c r="K25" s="407"/>
      <c r="L25" s="150"/>
      <c r="T25" s="167"/>
      <c r="U25" s="444"/>
      <c r="V25" s="444"/>
      <c r="W25" s="523"/>
      <c r="X25" s="444"/>
      <c r="Y25" s="444"/>
      <c r="Z25" s="444"/>
      <c r="AA25" s="444"/>
      <c r="AB25" s="444"/>
      <c r="AC25" s="444"/>
      <c r="AD25" s="444"/>
      <c r="AE25" s="444"/>
      <c r="AF25" s="444"/>
      <c r="AG25" s="444"/>
      <c r="AH25" s="444"/>
    </row>
    <row r="26" spans="2:34" ht="45" customHeight="1">
      <c r="C26" s="148" t="s">
        <v>90</v>
      </c>
      <c r="D26" s="152" t="s">
        <v>283</v>
      </c>
      <c r="E26" s="316" t="s">
        <v>284</v>
      </c>
      <c r="F26" s="317"/>
      <c r="G26" s="317"/>
      <c r="H26" s="317"/>
      <c r="I26" s="318"/>
      <c r="J26" s="290" t="s">
        <v>285</v>
      </c>
      <c r="K26" s="153" t="s">
        <v>286</v>
      </c>
      <c r="L26" s="228"/>
      <c r="M26" s="154"/>
    </row>
    <row r="27" spans="2:34" ht="15" customHeight="1">
      <c r="C27" s="155" t="s">
        <v>91</v>
      </c>
      <c r="D27" s="157" t="s">
        <v>99</v>
      </c>
      <c r="E27" s="156">
        <v>1</v>
      </c>
      <c r="F27" s="156">
        <v>2</v>
      </c>
      <c r="G27" s="156">
        <v>3</v>
      </c>
      <c r="H27" s="156">
        <v>4</v>
      </c>
      <c r="I27" s="156">
        <v>5</v>
      </c>
      <c r="J27" s="157" t="s">
        <v>287</v>
      </c>
      <c r="K27" s="156" t="s">
        <v>288</v>
      </c>
      <c r="L27" s="159"/>
      <c r="M27" s="159"/>
    </row>
    <row r="28" spans="2:34" ht="15" customHeight="1">
      <c r="B28" s="403" t="s">
        <v>97</v>
      </c>
      <c r="C28" s="160" t="s">
        <v>0</v>
      </c>
      <c r="D28" s="260">
        <f>'PARASOL 5,5m 8p (PCF)'!D28*(1+'PARASOL 5,5m 8p - new frame'!$J$2)*'Podwyżki cen'!$B$1</f>
        <v>1586.9725304381675</v>
      </c>
      <c r="E28" s="261" t="s">
        <v>52</v>
      </c>
      <c r="F28" s="261" t="s">
        <v>52</v>
      </c>
      <c r="G28" s="261" t="s">
        <v>52</v>
      </c>
      <c r="H28" s="261" t="s">
        <v>52</v>
      </c>
      <c r="I28" s="260" t="s">
        <v>52</v>
      </c>
      <c r="J28" s="260">
        <f>'PARASOL 5,5m 8p (PCF)'!J28*(1+'PARASOL 5,5m 8p - new frame'!$J$2)*'Podwyżki cen'!$B$1</f>
        <v>2397.6431728968755</v>
      </c>
      <c r="K28" s="260">
        <f>'PARASOL 5,5m 8p (PCF)'!K28*(1+'PARASOL 5,5m 8p - new frame'!$J$2)*'Podwyżki cen'!$B$1</f>
        <v>1144.4491752816591</v>
      </c>
      <c r="L28" s="163"/>
      <c r="M28" s="230"/>
    </row>
    <row r="29" spans="2:34">
      <c r="B29" s="403"/>
      <c r="C29" s="160" t="s">
        <v>1</v>
      </c>
      <c r="D29" s="260">
        <f>'PARASOL 5,5m 8p (PCF)'!D29*(1+'PARASOL 5,5m 8p - new frame'!$J$2)*'Podwyżki cen'!$B$1</f>
        <v>1470.1170950295334</v>
      </c>
      <c r="E29" s="261" t="s">
        <v>52</v>
      </c>
      <c r="F29" s="261" t="s">
        <v>52</v>
      </c>
      <c r="G29" s="261" t="s">
        <v>52</v>
      </c>
      <c r="H29" s="261" t="s">
        <v>52</v>
      </c>
      <c r="I29" s="260" t="s">
        <v>52</v>
      </c>
      <c r="J29" s="260">
        <f>'PARASOL 5,5m 8p (PCF)'!J29*(1+'PARASOL 5,5m 8p - new frame'!$J$2)*'Podwyżki cen'!$B$1</f>
        <v>2266.0841889476965</v>
      </c>
      <c r="K29" s="260">
        <f>'PARASOL 5,5m 8p (PCF)'!K29*(1+'PARASOL 5,5m 8p - new frame'!$J$2)*'Podwyżki cen'!$B$1</f>
        <v>1084.1081376208774</v>
      </c>
      <c r="L29" s="163"/>
      <c r="M29" s="230"/>
    </row>
    <row r="30" spans="2:34">
      <c r="B30" s="403"/>
      <c r="C30" s="160" t="s">
        <v>2</v>
      </c>
      <c r="D30" s="260">
        <f>'PARASOL 5,5m 8p (PCF)'!D30*(1+'PARASOL 5,5m 8p - new frame'!$J$2)*'Podwyżki cen'!$B$1</f>
        <v>1360.8030091665933</v>
      </c>
      <c r="E30" s="261" t="s">
        <v>52</v>
      </c>
      <c r="F30" s="261" t="s">
        <v>52</v>
      </c>
      <c r="G30" s="261" t="s">
        <v>52</v>
      </c>
      <c r="H30" s="261" t="s">
        <v>52</v>
      </c>
      <c r="I30" s="260" t="s">
        <v>52</v>
      </c>
      <c r="J30" s="260">
        <f>'PARASOL 5,5m 8p (PCF)'!J30*(1+'PARASOL 5,5m 8p - new frame'!$J$2)*'Podwyżki cen'!$B$1</f>
        <v>2100.490565741341</v>
      </c>
      <c r="K30" s="260">
        <f>'PARASOL 5,5m 8p (PCF)'!K30*(1+'PARASOL 5,5m 8p - new frame'!$J$2)*'Podwyżki cen'!$B$1</f>
        <v>994.9168507853359</v>
      </c>
      <c r="L30" s="163"/>
      <c r="M30" s="230"/>
    </row>
    <row r="31" spans="2:34">
      <c r="B31" s="403"/>
      <c r="C31" s="160" t="s">
        <v>3</v>
      </c>
      <c r="D31" s="260">
        <f>'PARASOL 5,5m 8p (PCF)'!D31*(1+'PARASOL 5,5m 8p - new frame'!$J$2)*'Podwyżki cen'!$B$1</f>
        <v>1221.6785445432402</v>
      </c>
      <c r="E31" s="261" t="s">
        <v>52</v>
      </c>
      <c r="F31" s="261" t="s">
        <v>52</v>
      </c>
      <c r="G31" s="261" t="s">
        <v>52</v>
      </c>
      <c r="H31" s="261" t="s">
        <v>52</v>
      </c>
      <c r="I31" s="260" t="s">
        <v>52</v>
      </c>
      <c r="J31" s="260">
        <f>'PARASOL 5,5m 8p (PCF)'!J31*(1+'PARASOL 5,5m 8p - new frame'!$J$2)*'Podwyżki cen'!$B$1</f>
        <v>2030.3795174402076</v>
      </c>
      <c r="K31" s="260">
        <f>'PARASOL 5,5m 8p (PCF)'!K31*(1+'PARASOL 5,5m 8p - new frame'!$J$2)*'Podwyżki cen'!$B$1</f>
        <v>943.15191547335291</v>
      </c>
      <c r="L31" s="163"/>
      <c r="M31" s="230"/>
    </row>
    <row r="32" spans="2:34">
      <c r="B32" s="403"/>
      <c r="C32" s="160" t="s">
        <v>4</v>
      </c>
      <c r="D32" s="260">
        <f>'PARASOL 5,5m 8p (PCF)'!D32*(1+'PARASOL 5,5m 8p - new frame'!$J$2)*'Podwyżki cen'!$B$1</f>
        <v>1173.0202539588884</v>
      </c>
      <c r="E32" s="260" t="s">
        <v>52</v>
      </c>
      <c r="F32" s="260" t="s">
        <v>52</v>
      </c>
      <c r="G32" s="260" t="s">
        <v>52</v>
      </c>
      <c r="H32" s="260" t="s">
        <v>52</v>
      </c>
      <c r="I32" s="260" t="s">
        <v>52</v>
      </c>
      <c r="J32" s="260">
        <f>'PARASOL 5,5m 8p (PCF)'!J32*(1+'PARASOL 5,5m 8p - new frame'!$J$2)*'Podwyżki cen'!$B$1</f>
        <v>1946.1601391378156</v>
      </c>
      <c r="K32" s="260">
        <f>'PARASOL 5,5m 8p (PCF)'!K32*(1+'PARASOL 5,5m 8p - new frame'!$J$2)*'Podwyżki cen'!$B$1</f>
        <v>912.46833170611114</v>
      </c>
      <c r="L32" s="163"/>
      <c r="M32" s="230"/>
    </row>
    <row r="33" spans="2:14">
      <c r="B33" s="403"/>
      <c r="C33" s="160" t="s">
        <v>5</v>
      </c>
      <c r="D33" s="260">
        <f>'PARASOL 5,5m 8p (PCF)'!D33*(1+'PARASOL 5,5m 8p - new frame'!$J$2)*'Podwyżki cen'!$B$1</f>
        <v>1099.2221463454173</v>
      </c>
      <c r="E33" s="260">
        <f>'PARASOL 5,5m 8p (PCF)'!E33*(1+'PARASOL 5,5m 8p - new frame'!$J$2)*'Podwyżki cen'!$B$1</f>
        <v>756.82120001594694</v>
      </c>
      <c r="F33" s="260">
        <f>'PARASOL 5,5m 8p (PCF)'!F33*(1+'PARASOL 5,5m 8p - new frame'!$J$2)*'Podwyżki cen'!$B$1</f>
        <v>782.43061229715045</v>
      </c>
      <c r="G33" s="260">
        <f>'PARASOL 5,5m 8p (PCF)'!G33*(1+'PARASOL 5,5m 8p - new frame'!$J$2)*'Podwyżki cen'!$B$1</f>
        <v>808.04247785932739</v>
      </c>
      <c r="H33" s="260">
        <f>'PARASOL 5,5m 8p (PCF)'!H33*(1+'PARASOL 5,5m 8p - new frame'!$J$2)*'Podwyżki cen'!$B$1</f>
        <v>833.65655136034661</v>
      </c>
      <c r="I33" s="260">
        <f>'PARASOL 5,5m 8p (PCF)'!I33*(1+'PARASOL 5,5m 8p - new frame'!$J$2)*'Podwyżki cen'!$B$1</f>
        <v>859.27261911687367</v>
      </c>
      <c r="J33" s="260">
        <f>'PARASOL 5,5m 8p (PCF)'!J33*(1+'PARASOL 5,5m 8p - new frame'!$J$2)*'Podwyżki cen'!$B$1</f>
        <v>1805.8764508834429</v>
      </c>
      <c r="K33" s="260">
        <f>'PARASOL 5,5m 8p (PCF)'!K33*(1+'PARASOL 5,5m 8p - new frame'!$J$2)*'Podwyżki cen'!$B$1</f>
        <v>841.90350584308362</v>
      </c>
      <c r="L33" s="163"/>
      <c r="M33" s="230"/>
    </row>
    <row r="34" spans="2:14">
      <c r="B34" s="403"/>
      <c r="C34" s="160" t="s">
        <v>6</v>
      </c>
      <c r="D34" s="260">
        <f>'PARASOL 5,5m 8p (PCF)'!D34*(1+'PARASOL 5,5m 8p - new frame'!$J$2)*'Podwyżki cen'!$B$1</f>
        <v>1026.8250250707952</v>
      </c>
      <c r="E34" s="260">
        <f>'PARASOL 5,5m 8p (PCF)'!E34*(1+'PARASOL 5,5m 8p - new frame'!$J$2)*'Podwyżki cen'!$B$1</f>
        <v>717.14131406065553</v>
      </c>
      <c r="F34" s="260">
        <f>'PARASOL 5,5m 8p (PCF)'!F34*(1+'PARASOL 5,5m 8p - new frame'!$J$2)*'Podwyżki cen'!$B$1</f>
        <v>729.17581301891346</v>
      </c>
      <c r="G34" s="260">
        <f>'PARASOL 5,5m 8p (PCF)'!G34*(1+'PARASOL 5,5m 8p - new frame'!$J$2)*'Podwyżki cen'!$B$1</f>
        <v>741.21610112444444</v>
      </c>
      <c r="H34" s="260">
        <f>'PARASOL 5,5m 8p (PCF)'!H34*(1+'PARASOL 5,5m 8p - new frame'!$J$2)*'Podwyżki cen'!$B$1</f>
        <v>753.26180597283076</v>
      </c>
      <c r="I34" s="260">
        <f>'PARASOL 5,5m 8p (PCF)'!I34*(1+'PARASOL 5,5m 8p - new frame'!$J$2)*'Podwyżki cen'!$B$1</f>
        <v>765.31258643051376</v>
      </c>
      <c r="J34" s="260">
        <f>'PARASOL 5,5m 8p (PCF)'!J34*(1+'PARASOL 5,5m 8p - new frame'!$J$2)*'Podwyżki cen'!$B$1</f>
        <v>1679.8620621453792</v>
      </c>
      <c r="K34" s="260">
        <f>'PARASOL 5,5m 8p (PCF)'!K34*(1+'PARASOL 5,5m 8p - new frame'!$J$2)*'Podwyżki cen'!$B$1</f>
        <v>782.79668417228379</v>
      </c>
      <c r="L34" s="163"/>
      <c r="M34" s="230"/>
    </row>
    <row r="35" spans="2:14">
      <c r="B35" s="403"/>
      <c r="C35" s="160" t="s">
        <v>7</v>
      </c>
      <c r="D35" s="261" t="s">
        <v>52</v>
      </c>
      <c r="E35" s="260">
        <f>'PARASOL 5,5m 8p (PCF)'!E35*(1+'PARASOL 5,5m 8p - new frame'!$J$2)*'Podwyżki cen'!$B$1</f>
        <v>697.72006150914228</v>
      </c>
      <c r="F35" s="260">
        <f>'PARASOL 5,5m 8p (PCF)'!F35*(1+'PARASOL 5,5m 8p - new frame'!$J$2)*'Podwyżki cen'!$B$1</f>
        <v>705.50725840307587</v>
      </c>
      <c r="G35" s="260">
        <f>'PARASOL 5,5m 8p (PCF)'!G35*(1+'PARASOL 5,5m 8p - new frame'!$J$2)*'Podwyżki cen'!$B$1</f>
        <v>713.29715836946605</v>
      </c>
      <c r="H35" s="260">
        <f>'PARASOL 5,5m 8p (PCF)'!H35*(1+'PARASOL 5,5m 8p - new frame'!$J$2)*'Podwyżki cen'!$B$1</f>
        <v>721.0896420640197</v>
      </c>
      <c r="I35" s="260">
        <f>'PARASOL 5,5m 8p (PCF)'!I35*(1+'PARASOL 5,5m 8p - new frame'!$J$2)*'Podwyżki cen'!$B$1</f>
        <v>728.88459706616288</v>
      </c>
      <c r="J35" s="261" t="s">
        <v>52</v>
      </c>
      <c r="K35" s="260" t="s">
        <v>52</v>
      </c>
      <c r="L35" s="163"/>
    </row>
    <row r="36" spans="2:14">
      <c r="B36" s="403"/>
      <c r="C36" s="160" t="s">
        <v>8</v>
      </c>
      <c r="D36" s="261" t="s">
        <v>52</v>
      </c>
      <c r="E36" s="260">
        <f>'PARASOL 5,5m 8p (PCF)'!E36*(1+'PARASOL 5,5m 8p - new frame'!$J$2)*'Podwyżki cen'!$B$1</f>
        <v>664.3410958882032</v>
      </c>
      <c r="F36" s="260">
        <f>'PARASOL 5,5m 8p (PCF)'!F36*(1+'PARASOL 5,5m 8p - new frame'!$J$2)*'Podwyżki cen'!$B$1</f>
        <v>669.92474642846355</v>
      </c>
      <c r="G36" s="260">
        <f>'PARASOL 5,5m 8p (PCF)'!G36*(1+'PARASOL 5,5m 8p - new frame'!$J$2)*'Podwyżki cen'!$B$1</f>
        <v>675.5098336775452</v>
      </c>
      <c r="H36" s="260">
        <f>'PARASOL 5,5m 8p (PCF)'!H36*(1+'PARASOL 5,5m 8p - new frame'!$J$2)*'Podwyżki cen'!$B$1</f>
        <v>681.09630939806584</v>
      </c>
      <c r="I36" s="260">
        <f>'PARASOL 5,5m 8p (PCF)'!I36*(1+'PARASOL 5,5m 8p - new frame'!$J$2)*'Podwyżki cen'!$B$1</f>
        <v>686.68412748816581</v>
      </c>
      <c r="J36" s="261" t="s">
        <v>52</v>
      </c>
      <c r="K36" s="260" t="s">
        <v>52</v>
      </c>
      <c r="L36" s="163"/>
    </row>
    <row r="37" spans="2:14" ht="16.5" customHeight="1">
      <c r="B37" s="403"/>
      <c r="C37" s="160" t="s">
        <v>9</v>
      </c>
      <c r="D37" s="261" t="s">
        <v>52</v>
      </c>
      <c r="E37" s="260">
        <f>'PARASOL 5,5m 8p (PCF)'!E37*(1+'PARASOL 5,5m 8p - new frame'!$J$2)*'Podwyżki cen'!$B$1</f>
        <v>636.56071868936442</v>
      </c>
      <c r="F37" s="260">
        <f>'PARASOL 5,5m 8p (PCF)'!F37*(1+'PARASOL 5,5m 8p - new frame'!$J$2)*'Podwyżki cen'!$B$1</f>
        <v>640.14122315876341</v>
      </c>
      <c r="G37" s="260">
        <f>'PARASOL 5,5m 8p (PCF)'!G37*(1+'PARASOL 5,5m 8p - new frame'!$J$2)*'Podwyżki cen'!$B$1</f>
        <v>643.72233800178583</v>
      </c>
      <c r="H37" s="260">
        <f>'PARASOL 5,5m 8p (PCF)'!H37*(1+'PARASOL 5,5m 8p - new frame'!$J$2)*'Podwyżki cen'!$B$1</f>
        <v>647.30404936082391</v>
      </c>
      <c r="I37" s="260">
        <f>'PARASOL 5,5m 8p (PCF)'!I37*(1+'PARASOL 5,5m 8p - new frame'!$J$2)*'Podwyżki cen'!$B$1</f>
        <v>650.88634379460802</v>
      </c>
      <c r="J37" s="261" t="s">
        <v>52</v>
      </c>
      <c r="K37" s="260" t="s">
        <v>52</v>
      </c>
      <c r="L37" s="163"/>
    </row>
    <row r="38" spans="2:14">
      <c r="B38" s="403"/>
      <c r="C38" s="160" t="s">
        <v>37</v>
      </c>
      <c r="D38" s="261" t="s">
        <v>52</v>
      </c>
      <c r="E38" s="260">
        <f>'PARASOL 5,5m 8p (PCF)'!E38*(1+'PARASOL 5,5m 8p - new frame'!$J$2)*'Podwyżki cen'!$B$1</f>
        <v>609.96409552753278</v>
      </c>
      <c r="F38" s="260">
        <f>'PARASOL 5,5m 8p (PCF)'!F38*(1+'PARASOL 5,5m 8p - new frame'!$J$2)*'Podwyżki cen'!$B$1</f>
        <v>612.54372751857488</v>
      </c>
      <c r="G38" s="260">
        <f>'PARASOL 5,5m 8p (PCF)'!G38*(1+'PARASOL 5,5m 8p - new frame'!$J$2)*'Podwyżki cen'!$B$1</f>
        <v>615.12368340230648</v>
      </c>
      <c r="H38" s="260">
        <f>'PARASOL 5,5m 8p (PCF)'!H38*(1+'PARASOL 5,5m 8p - new frame'!$J$2)*'Podwyżki cen'!$B$1</f>
        <v>617.70395762617306</v>
      </c>
      <c r="I38" s="260">
        <f>'PARASOL 5,5m 8p (PCF)'!I38*(1+'PARASOL 5,5m 8p - new frame'!$J$2)*'Podwyżki cen'!$B$1</f>
        <v>620.28454476381762</v>
      </c>
      <c r="J38" s="261" t="s">
        <v>52</v>
      </c>
      <c r="K38" s="260" t="s">
        <v>52</v>
      </c>
      <c r="L38" s="163"/>
    </row>
    <row r="40" spans="2:14">
      <c r="C40" s="126" t="s">
        <v>203</v>
      </c>
    </row>
    <row r="41" spans="2:14" ht="42" customHeight="1">
      <c r="C41" s="148" t="s">
        <v>89</v>
      </c>
      <c r="D41" s="149" t="s">
        <v>92</v>
      </c>
      <c r="E41" s="316" t="s">
        <v>135</v>
      </c>
      <c r="F41" s="317"/>
      <c r="G41" s="317"/>
      <c r="H41" s="317"/>
      <c r="I41" s="318"/>
      <c r="J41" s="407" t="s">
        <v>93</v>
      </c>
      <c r="K41" s="407"/>
      <c r="L41" s="134"/>
      <c r="M41" s="444"/>
      <c r="N41" s="444"/>
    </row>
    <row r="42" spans="2:14" ht="46.5" customHeight="1">
      <c r="C42" s="148" t="s">
        <v>90</v>
      </c>
      <c r="D42" s="152" t="s">
        <v>283</v>
      </c>
      <c r="E42" s="316" t="s">
        <v>284</v>
      </c>
      <c r="F42" s="317"/>
      <c r="G42" s="317"/>
      <c r="H42" s="317"/>
      <c r="I42" s="318"/>
      <c r="J42" s="290" t="s">
        <v>285</v>
      </c>
      <c r="K42" s="153" t="s">
        <v>286</v>
      </c>
      <c r="L42" s="228"/>
      <c r="M42" s="154"/>
      <c r="N42" s="154"/>
    </row>
    <row r="43" spans="2:14" ht="15.75" customHeight="1">
      <c r="C43" s="155" t="s">
        <v>91</v>
      </c>
      <c r="D43" s="157" t="s">
        <v>99</v>
      </c>
      <c r="E43" s="156">
        <v>1</v>
      </c>
      <c r="F43" s="156">
        <v>2</v>
      </c>
      <c r="G43" s="156">
        <v>3</v>
      </c>
      <c r="H43" s="156">
        <v>4</v>
      </c>
      <c r="I43" s="156">
        <v>5</v>
      </c>
      <c r="J43" s="157" t="s">
        <v>287</v>
      </c>
      <c r="K43" s="156" t="s">
        <v>288</v>
      </c>
      <c r="L43" s="159"/>
      <c r="M43" s="159"/>
      <c r="N43" s="159"/>
    </row>
    <row r="44" spans="2:14" ht="15" customHeight="1">
      <c r="B44" s="400" t="s">
        <v>97</v>
      </c>
      <c r="C44" s="160" t="s">
        <v>0</v>
      </c>
      <c r="D44" s="260">
        <f>'PARASOL 5,5m 8p (PCF)'!D44*(1+'PARASOL 5,5m 8p - new frame'!$J$2)*'Podwyżki cen'!$B$1</f>
        <v>1745.4597246455025</v>
      </c>
      <c r="E44" s="261" t="s">
        <v>52</v>
      </c>
      <c r="F44" s="261" t="s">
        <v>52</v>
      </c>
      <c r="G44" s="261" t="s">
        <v>52</v>
      </c>
      <c r="H44" s="261" t="s">
        <v>52</v>
      </c>
      <c r="I44" s="260" t="s">
        <v>52</v>
      </c>
      <c r="J44" s="260">
        <f>'PARASOL 5,5m 8p (PCF)'!J44*(1+'PARASOL 5,5m 8p - new frame'!$J$2)*'Podwyżki cen'!$B$1</f>
        <v>2573.9366226195184</v>
      </c>
      <c r="K44" s="260">
        <f>'PARASOL 5,5m 8p (PCF)'!K44*(1+'PARASOL 5,5m 8p - new frame'!$J$2)*'Podwyżki cen'!$B$1</f>
        <v>1216.5728114571355</v>
      </c>
      <c r="M44" s="230"/>
      <c r="N44" s="230"/>
    </row>
    <row r="45" spans="2:14">
      <c r="B45" s="401"/>
      <c r="C45" s="160" t="s">
        <v>1</v>
      </c>
      <c r="D45" s="260">
        <f>'PARASOL 5,5m 8p (PCF)'!D45*(1+'PARASOL 5,5m 8p - new frame'!$J$2)*'Podwyżki cen'!$B$1</f>
        <v>1616.2674294076498</v>
      </c>
      <c r="E45" s="261" t="s">
        <v>52</v>
      </c>
      <c r="F45" s="261" t="s">
        <v>52</v>
      </c>
      <c r="G45" s="261" t="s">
        <v>52</v>
      </c>
      <c r="H45" s="261" t="s">
        <v>52</v>
      </c>
      <c r="I45" s="260" t="s">
        <v>52</v>
      </c>
      <c r="J45" s="260">
        <f>'PARASOL 5,5m 8p (PCF)'!J45*(1+'PARASOL 5,5m 8p - new frame'!$J$2)*'Podwyżki cen'!$B$1</f>
        <v>2432.7445369486541</v>
      </c>
      <c r="K45" s="260">
        <f>'PARASOL 5,5m 8p (PCF)'!K45*(1+'PARASOL 5,5m 8p - new frame'!$J$2)*'Podwyżki cen'!$B$1</f>
        <v>1156.0105320178138</v>
      </c>
      <c r="M45" s="230"/>
      <c r="N45" s="230"/>
    </row>
    <row r="46" spans="2:14">
      <c r="B46" s="401"/>
      <c r="C46" s="160" t="s">
        <v>2</v>
      </c>
      <c r="D46" s="260">
        <f>'PARASOL 5,5m 8p (PCF)'!D46*(1+'PARASOL 5,5m 8p - new frame'!$J$2)*'Podwyżki cen'!$B$1</f>
        <v>1498.8183407751105</v>
      </c>
      <c r="E46" s="261" t="s">
        <v>52</v>
      </c>
      <c r="F46" s="261" t="s">
        <v>52</v>
      </c>
      <c r="G46" s="261" t="s">
        <v>52</v>
      </c>
      <c r="H46" s="261" t="s">
        <v>52</v>
      </c>
      <c r="I46" s="260" t="s">
        <v>52</v>
      </c>
      <c r="J46" s="260">
        <f>'PARASOL 5,5m 8p (PCF)'!J46*(1+'PARASOL 5,5m 8p - new frame'!$J$2)*'Podwyżki cen'!$B$1</f>
        <v>2257.4945208356899</v>
      </c>
      <c r="K46" s="260">
        <f>'PARASOL 5,5m 8p (PCF)'!K46*(1+'PARASOL 5,5m 8p - new frame'!$J$2)*'Podwyżki cen'!$B$1</f>
        <v>1062.6047816031335</v>
      </c>
      <c r="M46" s="230"/>
      <c r="N46" s="230"/>
    </row>
    <row r="47" spans="2:14">
      <c r="B47" s="401"/>
      <c r="C47" s="160" t="s">
        <v>3</v>
      </c>
      <c r="D47" s="260">
        <f>'PARASOL 5,5m 8p (PCF)'!D47*(1+'PARASOL 5,5m 8p - new frame'!$J$2)*'Podwyżki cen'!$B$1</f>
        <v>1345.5835978892126</v>
      </c>
      <c r="E47" s="261" t="s">
        <v>52</v>
      </c>
      <c r="F47" s="261" t="s">
        <v>52</v>
      </c>
      <c r="G47" s="261" t="s">
        <v>52</v>
      </c>
      <c r="H47" s="261" t="s">
        <v>52</v>
      </c>
      <c r="I47" s="260" t="s">
        <v>52</v>
      </c>
      <c r="J47" s="260">
        <f>'PARASOL 5,5m 8p (PCF)'!J47*(1+'PARASOL 5,5m 8p - new frame'!$J$2)*'Podwyżki cen'!$B$1</f>
        <v>2182.5544159412525</v>
      </c>
      <c r="K47" s="260">
        <f>'PARASOL 5,5m 8p (PCF)'!K47*(1+'PARASOL 5,5m 8p - new frame'!$J$2)*'Podwyżki cen'!$B$1</f>
        <v>1008.7912304427313</v>
      </c>
      <c r="M47" s="230"/>
      <c r="N47" s="230"/>
    </row>
    <row r="48" spans="2:14">
      <c r="B48" s="401"/>
      <c r="C48" s="160" t="s">
        <v>4</v>
      </c>
      <c r="D48" s="260">
        <f>'PARASOL 5,5m 8p (PCF)'!D48*(1+'PARASOL 5,5m 8p - new frame'!$J$2)*'Podwyżki cen'!$B$1</f>
        <v>1292.0006228668403</v>
      </c>
      <c r="E48" s="260" t="s">
        <v>52</v>
      </c>
      <c r="F48" s="260" t="s">
        <v>52</v>
      </c>
      <c r="G48" s="260" t="s">
        <v>52</v>
      </c>
      <c r="H48" s="260" t="s">
        <v>52</v>
      </c>
      <c r="I48" s="260" t="s">
        <v>52</v>
      </c>
      <c r="J48" s="260">
        <f>'PARASOL 5,5m 8p (PCF)'!J48*(1+'PARASOL 5,5m 8p - new frame'!$J$2)*'Podwyżki cen'!$B$1</f>
        <v>2093.6020238247961</v>
      </c>
      <c r="K48" s="260">
        <f>'PARASOL 5,5m 8p (PCF)'!K48*(1+'PARASOL 5,5m 8p - new frame'!$J$2)*'Podwyżki cen'!$B$1</f>
        <v>976.00894203682799</v>
      </c>
      <c r="M48" s="230"/>
      <c r="N48" s="230"/>
    </row>
    <row r="49" spans="2:15">
      <c r="B49" s="401"/>
      <c r="C49" s="160" t="s">
        <v>5</v>
      </c>
      <c r="D49" s="260">
        <f>'PARASOL 5,5m 8p (PCF)'!D49*(1+'PARASOL 5,5m 8p - new frame'!$J$2)*'Podwyżki cen'!$B$1</f>
        <v>1210.7171150320798</v>
      </c>
      <c r="E49" s="260">
        <f>'PARASOL 5,5m 8p (PCF)'!E49*(1+'PARASOL 5,5m 8p - new frame'!$J$2)*'Podwyżki cen'!$B$1</f>
        <v>801.63568753351319</v>
      </c>
      <c r="F49" s="260">
        <f>'PARASOL 5,5m 8p (PCF)'!F49*(1+'PARASOL 5,5m 8p - new frame'!$J$2)*'Podwyżki cen'!$B$1</f>
        <v>831.66229544583064</v>
      </c>
      <c r="G49" s="260">
        <f>'PARASOL 5,5m 8p (PCF)'!G49*(1+'PARASOL 5,5m 8p - new frame'!$J$2)*'Podwyżki cen'!$B$1</f>
        <v>861.68884469906368</v>
      </c>
      <c r="H49" s="260">
        <f>'PARASOL 5,5m 8p (PCF)'!H49*(1+'PARASOL 5,5m 8p - new frame'!$J$2)*'Podwyżki cen'!$B$1</f>
        <v>891.71534127611335</v>
      </c>
      <c r="I49" s="260">
        <f>'PARASOL 5,5m 8p (PCF)'!I49*(1+'PARASOL 5,5m 8p - new frame'!$J$2)*'Podwyżki cen'!$B$1</f>
        <v>921.74179037300769</v>
      </c>
      <c r="J49" s="260">
        <f>'PARASOL 5,5m 8p (PCF)'!J49*(1+'PARASOL 5,5m 8p - new frame'!$J$2)*'Podwyżki cen'!$B$1</f>
        <v>1943.809882634655</v>
      </c>
      <c r="K49" s="260">
        <f>'PARASOL 5,5m 8p (PCF)'!K49*(1+'PARASOL 5,5m 8p - new frame'!$J$2)*'Podwyżki cen'!$B$1</f>
        <v>901.30390335934305</v>
      </c>
      <c r="L49" s="163"/>
      <c r="M49" s="230"/>
      <c r="N49" s="230"/>
    </row>
    <row r="50" spans="2:15">
      <c r="B50" s="401"/>
      <c r="C50" s="160" t="s">
        <v>6</v>
      </c>
      <c r="D50" s="260">
        <f>'PARASOL 5,5m 8p (PCF)'!D50*(1+'PARASOL 5,5m 8p - new frame'!$J$2)*'Podwyżki cen'!$B$1</f>
        <v>1130.9766966847462</v>
      </c>
      <c r="E50" s="260">
        <f>'PARASOL 5,5m 8p (PCF)'!E50*(1+'PARASOL 5,5m 8p - new frame'!$J$2)*'Podwyżki cen'!$B$1</f>
        <v>758.0433543745155</v>
      </c>
      <c r="F50" s="260">
        <f>'PARASOL 5,5m 8p (PCF)'!F50*(1+'PARASOL 5,5m 8p - new frame'!$J$2)*'Podwyżki cen'!$B$1</f>
        <v>772.15762814377854</v>
      </c>
      <c r="G50" s="260">
        <f>'PARASOL 5,5m 8p (PCF)'!G50*(1+'PARASOL 5,5m 8p - new frame'!$J$2)*'Podwyżki cen'!$B$1</f>
        <v>786.27614009527417</v>
      </c>
      <c r="H50" s="260">
        <f>'PARASOL 5,5m 8p (PCF)'!H50*(1+'PARASOL 5,5m 8p - new frame'!$J$2)*'Podwyżki cen'!$B$1</f>
        <v>800.39861126756512</v>
      </c>
      <c r="I50" s="260">
        <f>'PARASOL 5,5m 8p (PCF)'!I50*(1+'PARASOL 5,5m 8p - new frame'!$J$2)*'Podwyżki cen'!$B$1</f>
        <v>814.5247866556291</v>
      </c>
      <c r="J50" s="260">
        <f>'PARASOL 5,5m 8p (PCF)'!J50*(1+'PARASOL 5,5m 8p - new frame'!$J$2)*'Podwyżki cen'!$B$1</f>
        <v>1808.3600958423399</v>
      </c>
      <c r="K50" s="260">
        <f>'PARASOL 5,5m 8p (PCF)'!K50*(1+'PARASOL 5,5m 8p - new frame'!$J$2)*'Podwyżki cen'!$B$1</f>
        <v>838.08319592340365</v>
      </c>
      <c r="L50" s="163"/>
      <c r="M50" s="230"/>
      <c r="N50" s="230"/>
    </row>
    <row r="51" spans="2:15">
      <c r="B51" s="401"/>
      <c r="C51" s="160" t="s">
        <v>7</v>
      </c>
      <c r="D51" s="261" t="s">
        <v>52</v>
      </c>
      <c r="E51" s="260">
        <f>'PARASOL 5,5m 8p (PCF)'!E51*(1+'PARASOL 5,5m 8p - new frame'!$J$2)*'Podwyżki cen'!$B$1</f>
        <v>736.69347463371514</v>
      </c>
      <c r="F51" s="260">
        <f>'PARASOL 5,5m 8p (PCF)'!F51*(1+'PARASOL 5,5m 8p - new frame'!$J$2)*'Podwyżki cen'!$B$1</f>
        <v>745.82529349142908</v>
      </c>
      <c r="G51" s="260">
        <f>'PARASOL 5,5m 8p (PCF)'!G51*(1+'PARASOL 5,5m 8p - new frame'!$J$2)*'Podwyżki cen'!$B$1</f>
        <v>754.95911914295687</v>
      </c>
      <c r="H51" s="260">
        <f>'PARASOL 5,5m 8p (PCF)'!H51*(1+'PARASOL 5,5m 8p - new frame'!$J$2)*'Podwyżki cen'!$B$1</f>
        <v>764.09486085580681</v>
      </c>
      <c r="I51" s="260">
        <f>'PARASOL 5,5m 8p (PCF)'!I51*(1+'PARASOL 5,5m 8p - new frame'!$J$2)*'Podwyżki cen'!$B$1</f>
        <v>773.23243328595629</v>
      </c>
      <c r="J51" s="261" t="s">
        <v>52</v>
      </c>
      <c r="K51" s="260" t="s">
        <v>52</v>
      </c>
      <c r="L51" s="163"/>
    </row>
    <row r="52" spans="2:15">
      <c r="B52" s="401"/>
      <c r="C52" s="160" t="s">
        <v>8</v>
      </c>
      <c r="D52" s="261" t="s">
        <v>52</v>
      </c>
      <c r="E52" s="260">
        <f>'PARASOL 5,5m 8p (PCF)'!E52*(1+'PARASOL 5,5m 8p - new frame'!$J$2)*'Podwyżki cen'!$B$1</f>
        <v>701.08400978567727</v>
      </c>
      <c r="F52" s="260">
        <f>'PARASOL 5,5m 8p (PCF)'!F52*(1+'PARASOL 5,5m 8p - new frame'!$J$2)*'Podwyżki cen'!$B$1</f>
        <v>707.62836170930007</v>
      </c>
      <c r="G52" s="260">
        <f>'PARASOL 5,5m 8p (PCF)'!G52*(1+'PARASOL 5,5m 8p - new frame'!$J$2)*'Podwyżki cen'!$B$1</f>
        <v>714.17378289298154</v>
      </c>
      <c r="H52" s="260">
        <f>'PARASOL 5,5m 8p (PCF)'!H52*(1+'PARASOL 5,5m 8p - new frame'!$J$2)*'Podwyżki cen'!$B$1</f>
        <v>720.72023655309192</v>
      </c>
      <c r="I52" s="260">
        <f>'PARASOL 5,5m 8p (PCF)'!I52*(1+'PARASOL 5,5m 8p - new frame'!$J$2)*'Podwyżki cen'!$B$1</f>
        <v>727.26768757406535</v>
      </c>
      <c r="J52" s="261" t="s">
        <v>52</v>
      </c>
      <c r="K52" s="260" t="s">
        <v>52</v>
      </c>
      <c r="L52" s="163"/>
    </row>
    <row r="53" spans="2:15">
      <c r="B53" s="401"/>
      <c r="C53" s="160" t="s">
        <v>9</v>
      </c>
      <c r="D53" s="261" t="s">
        <v>52</v>
      </c>
      <c r="E53" s="260">
        <f>'PARASOL 5,5m 8p (PCF)'!E53*(1+'PARASOL 5,5m 8p - new frame'!$J$2)*'Podwyżki cen'!$B$1</f>
        <v>671.4409072612923</v>
      </c>
      <c r="F53" s="260">
        <f>'PARASOL 5,5m 8p (PCF)'!F53*(1+'PARASOL 5,5m 8p - new frame'!$J$2)*'Podwyżki cen'!$B$1</f>
        <v>675.63566672041009</v>
      </c>
      <c r="G53" s="260">
        <f>'PARASOL 5,5m 8p (PCF)'!G53*(1+'PARASOL 5,5m 8p - new frame'!$J$2)*'Podwyżki cen'!$B$1</f>
        <v>679.83088147424576</v>
      </c>
      <c r="H53" s="260">
        <f>'PARASOL 5,5m 8p (PCF)'!H53*(1+'PARASOL 5,5m 8p - new frame'!$J$2)*'Podwyżki cen'!$B$1</f>
        <v>684.02654092601563</v>
      </c>
      <c r="I53" s="260">
        <f>'PARASOL 5,5m 8p (PCF)'!I53*(1+'PARASOL 5,5m 8p - new frame'!$J$2)*'Podwyżki cen'!$B$1</f>
        <v>688.22263480525066</v>
      </c>
      <c r="J53" s="261" t="s">
        <v>52</v>
      </c>
      <c r="K53" s="260" t="s">
        <v>52</v>
      </c>
      <c r="L53" s="163"/>
    </row>
    <row r="54" spans="2:15">
      <c r="B54" s="402"/>
      <c r="C54" s="160" t="s">
        <v>37</v>
      </c>
      <c r="D54" s="261" t="s">
        <v>52</v>
      </c>
      <c r="E54" s="260">
        <f>'PARASOL 5,5m 8p (PCF)'!E54*(1+'PARASOL 5,5m 8p - new frame'!$J$2)*'Podwyżki cen'!$B$1</f>
        <v>643.17517180931691</v>
      </c>
      <c r="F54" s="260">
        <f>'PARASOL 5,5m 8p (PCF)'!F54*(1+'PARASOL 5,5m 8p - new frame'!$J$2)*'Podwyżki cen'!$B$1</f>
        <v>646.19599730004938</v>
      </c>
      <c r="G54" s="260">
        <f>'PARASOL 5,5m 8p (PCF)'!G54*(1+'PARASOL 5,5m 8p - new frame'!$J$2)*'Podwyżki cen'!$B$1</f>
        <v>649.21706489324356</v>
      </c>
      <c r="H54" s="260">
        <f>'PARASOL 5,5m 8p (PCF)'!H54*(1+'PARASOL 5,5m 8p - new frame'!$J$2)*'Podwyżki cen'!$B$1</f>
        <v>652.23837033257973</v>
      </c>
      <c r="I54" s="260">
        <f>'PARASOL 5,5m 8p (PCF)'!I54*(1+'PARASOL 5,5m 8p - new frame'!$J$2)*'Podwyżki cen'!$B$1</f>
        <v>655.25990946093111</v>
      </c>
      <c r="J54" s="261" t="s">
        <v>52</v>
      </c>
      <c r="K54" s="260" t="s">
        <v>52</v>
      </c>
      <c r="L54" s="163"/>
    </row>
    <row r="55" spans="2:15">
      <c r="C55" s="170" t="s">
        <v>290</v>
      </c>
    </row>
    <row r="56" spans="2:15">
      <c r="C56" s="170" t="s">
        <v>291</v>
      </c>
    </row>
    <row r="57" spans="2:15">
      <c r="C57" s="170" t="s">
        <v>292</v>
      </c>
    </row>
    <row r="58" spans="2:15">
      <c r="C58" s="170" t="s">
        <v>291</v>
      </c>
    </row>
    <row r="59" spans="2:15">
      <c r="C59" s="170" t="s">
        <v>293</v>
      </c>
    </row>
    <row r="60" spans="2:15">
      <c r="C60" s="170" t="s">
        <v>294</v>
      </c>
    </row>
    <row r="61" spans="2:15">
      <c r="C61" s="170" t="s">
        <v>295</v>
      </c>
    </row>
    <row r="62" spans="2:15">
      <c r="C62" s="319" t="s">
        <v>296</v>
      </c>
      <c r="D62" s="319"/>
      <c r="E62" s="319"/>
      <c r="F62" s="319"/>
      <c r="G62" s="319"/>
      <c r="H62" s="319"/>
      <c r="I62" s="319"/>
      <c r="J62" s="319"/>
      <c r="K62" s="319"/>
      <c r="L62" s="319"/>
      <c r="M62" s="319"/>
      <c r="N62" s="319"/>
      <c r="O62" s="319"/>
    </row>
    <row r="63" spans="2:15" ht="37.5" customHeight="1">
      <c r="C63" s="320" t="s">
        <v>297</v>
      </c>
      <c r="D63" s="320"/>
      <c r="E63" s="320"/>
      <c r="F63" s="320"/>
      <c r="G63" s="320"/>
      <c r="H63" s="320"/>
      <c r="I63" s="320"/>
      <c r="J63" s="320"/>
      <c r="K63" s="320"/>
      <c r="L63" s="320"/>
      <c r="M63" s="320"/>
      <c r="N63" s="320"/>
      <c r="O63" s="320"/>
    </row>
    <row r="65" spans="2:54" ht="23">
      <c r="C65" s="141" t="s">
        <v>298</v>
      </c>
    </row>
    <row r="66" spans="2:54" ht="19" thickBot="1">
      <c r="C66" s="301" t="s">
        <v>176</v>
      </c>
      <c r="D66" s="302"/>
      <c r="E66" s="302"/>
      <c r="F66" s="302"/>
      <c r="G66" s="302"/>
      <c r="H66" s="302"/>
      <c r="I66" s="302"/>
      <c r="J66" s="302"/>
      <c r="K66" s="302"/>
      <c r="L66" s="302"/>
      <c r="M66" s="302"/>
      <c r="N66" s="302"/>
      <c r="O66" s="303"/>
      <c r="AA66" s="174"/>
      <c r="AB66" s="445"/>
      <c r="AC66" s="445"/>
      <c r="AD66" s="445"/>
      <c r="AE66" s="445"/>
      <c r="AF66" s="445"/>
      <c r="AG66" s="445"/>
      <c r="AH66" s="445"/>
      <c r="AI66" s="445"/>
      <c r="AJ66" s="445"/>
      <c r="AK66" s="445"/>
      <c r="AL66" s="445"/>
      <c r="AM66" s="445"/>
      <c r="AP66" s="174"/>
      <c r="AQ66" s="445"/>
      <c r="AR66" s="445"/>
      <c r="AS66" s="445"/>
      <c r="AT66" s="445"/>
      <c r="AU66" s="445"/>
      <c r="AV66" s="445"/>
      <c r="AW66" s="445"/>
      <c r="AX66" s="445"/>
      <c r="AY66" s="445"/>
      <c r="AZ66" s="445"/>
      <c r="BA66" s="445"/>
      <c r="BB66" s="445"/>
    </row>
    <row r="67" spans="2:54">
      <c r="C67" s="176" t="s">
        <v>132</v>
      </c>
      <c r="D67" s="404" t="s">
        <v>101</v>
      </c>
      <c r="E67" s="405"/>
      <c r="F67" s="405"/>
      <c r="G67" s="406"/>
      <c r="H67" s="404" t="s">
        <v>25</v>
      </c>
      <c r="I67" s="405"/>
      <c r="J67" s="405"/>
      <c r="K67" s="406"/>
      <c r="L67" s="404" t="s">
        <v>102</v>
      </c>
      <c r="M67" s="405"/>
      <c r="N67" s="405"/>
      <c r="O67" s="406"/>
      <c r="AA67" s="210"/>
      <c r="AB67" s="445"/>
      <c r="AC67" s="445"/>
      <c r="AD67" s="445"/>
      <c r="AE67" s="445"/>
      <c r="AF67" s="445"/>
      <c r="AG67" s="445"/>
      <c r="AH67" s="445"/>
      <c r="AI67" s="445"/>
      <c r="AJ67" s="445"/>
      <c r="AK67" s="445"/>
      <c r="AL67" s="445"/>
      <c r="AM67" s="445"/>
      <c r="AP67" s="210"/>
      <c r="AQ67" s="445"/>
      <c r="AR67" s="445"/>
      <c r="AS67" s="445"/>
      <c r="AT67" s="445"/>
      <c r="AU67" s="445"/>
      <c r="AV67" s="445"/>
      <c r="AW67" s="445"/>
      <c r="AX67" s="445"/>
      <c r="AY67" s="445"/>
      <c r="AZ67" s="445"/>
      <c r="BA67" s="445"/>
      <c r="BB67" s="445"/>
    </row>
    <row r="68" spans="2:54">
      <c r="C68" s="176" t="s">
        <v>91</v>
      </c>
      <c r="D68" s="177">
        <v>1</v>
      </c>
      <c r="E68" s="156">
        <v>2</v>
      </c>
      <c r="F68" s="156">
        <v>3</v>
      </c>
      <c r="G68" s="178">
        <v>4</v>
      </c>
      <c r="H68" s="177">
        <v>1</v>
      </c>
      <c r="I68" s="156">
        <v>2</v>
      </c>
      <c r="J68" s="156">
        <v>3</v>
      </c>
      <c r="K68" s="178">
        <v>4</v>
      </c>
      <c r="L68" s="177">
        <v>1</v>
      </c>
      <c r="M68" s="156">
        <v>2</v>
      </c>
      <c r="N68" s="156">
        <v>3</v>
      </c>
      <c r="O68" s="178">
        <v>4</v>
      </c>
      <c r="AA68" s="210"/>
      <c r="AB68" s="159"/>
      <c r="AC68" s="159"/>
      <c r="AD68" s="159"/>
      <c r="AE68" s="159"/>
      <c r="AF68" s="159"/>
      <c r="AG68" s="159"/>
      <c r="AH68" s="159"/>
      <c r="AI68" s="159"/>
      <c r="AJ68" s="159"/>
      <c r="AK68" s="159"/>
      <c r="AL68" s="159"/>
      <c r="AM68" s="159"/>
      <c r="AP68" s="210"/>
      <c r="AQ68" s="159"/>
      <c r="AR68" s="159"/>
      <c r="AS68" s="159"/>
      <c r="AT68" s="159"/>
      <c r="AU68" s="159"/>
      <c r="AV68" s="159"/>
      <c r="AW68" s="159"/>
      <c r="AX68" s="159"/>
      <c r="AY68" s="159"/>
      <c r="AZ68" s="159"/>
      <c r="BA68" s="159"/>
      <c r="BB68" s="159"/>
    </row>
    <row r="69" spans="2:54">
      <c r="B69" s="403" t="s">
        <v>97</v>
      </c>
      <c r="C69" s="179" t="s">
        <v>26</v>
      </c>
      <c r="D69" s="278">
        <f>'PARASOL 5,5m 8p (PCF)'!D69*(1+'PARASOL 5,5m 8p - new frame'!$J$2)*'Podwyżki cen'!$B$2</f>
        <v>126.21000000000001</v>
      </c>
      <c r="E69" s="260">
        <f>'PARASOL 5,5m 8p (PCF)'!E69*(1+'PARASOL 5,5m 8p - new frame'!$J$2)*'Podwyżki cen'!$B$2</f>
        <v>138.28500000000003</v>
      </c>
      <c r="F69" s="260">
        <f>'PARASOL 5,5m 8p (PCF)'!F69*(1+'PARASOL 5,5m 8p - new frame'!$J$2)*'Podwyżki cen'!$B$2</f>
        <v>150.15</v>
      </c>
      <c r="G69" s="279">
        <f>'PARASOL 5,5m 8p (PCF)'!G69*(1+'PARASOL 5,5m 8p - new frame'!$J$2)*'Podwyżki cen'!$B$2</f>
        <v>162.22499999999999</v>
      </c>
      <c r="H69" s="278">
        <f>'PARASOL 5,5m 8p (PCF)'!H69*(1+'PARASOL 5,5m 8p - new frame'!$J$2)*'Podwyżki cen'!$B$2</f>
        <v>178.44750000000002</v>
      </c>
      <c r="I69" s="260">
        <f>'PARASOL 5,5m 8p (PCF)'!I69*(1+'PARASOL 5,5m 8p - new frame'!$J$2)*'Podwyżki cen'!$B$2</f>
        <v>238.29750000000004</v>
      </c>
      <c r="J69" s="260">
        <f>'PARASOL 5,5m 8p (PCF)'!J69*(1+'PARASOL 5,5m 8p - new frame'!$J$2)*'Podwyżki cen'!$B$2</f>
        <v>298.2</v>
      </c>
      <c r="K69" s="279">
        <f>'PARASOL 5,5m 8p (PCF)'!K69*(1+'PARASOL 5,5m 8p - new frame'!$J$2)*'Podwyżki cen'!$B$2</f>
        <v>358.10250000000002</v>
      </c>
      <c r="L69" s="278">
        <f>'PARASOL 5,5m 8p (PCF)'!L69*(1+'PARASOL 5,5m 8p - new frame'!$J$2)*'Podwyżki cen'!$B$2</f>
        <v>190.41750000000002</v>
      </c>
      <c r="M69" s="260">
        <f>'PARASOL 5,5m 8p (PCF)'!M69*(1+'PARASOL 5,5m 8p - new frame'!$J$2)*'Podwyżki cen'!$B$2</f>
        <v>262.23750000000001</v>
      </c>
      <c r="N69" s="260">
        <f>'PARASOL 5,5m 8p (PCF)'!N69*(1+'PARASOL 5,5m 8p - new frame'!$J$2)*'Podwyżki cen'!$B$2</f>
        <v>334.16250000000002</v>
      </c>
      <c r="O69" s="279">
        <f>'PARASOL 5,5m 8p (PCF)'!O69*(1+'PARASOL 5,5m 8p - new frame'!$J$2)*'Podwyżki cen'!$B$2</f>
        <v>406.08750000000003</v>
      </c>
      <c r="Z69" s="446"/>
      <c r="AA69" s="169"/>
      <c r="AB69" s="165"/>
      <c r="AC69" s="165"/>
      <c r="AD69" s="165"/>
      <c r="AE69" s="165"/>
      <c r="AF69" s="165"/>
      <c r="AG69" s="165"/>
      <c r="AH69" s="165"/>
      <c r="AI69" s="165"/>
      <c r="AJ69" s="165"/>
      <c r="AK69" s="165"/>
      <c r="AL69" s="165"/>
      <c r="AM69" s="165"/>
      <c r="AO69" s="446"/>
      <c r="AP69" s="169"/>
      <c r="AQ69" s="165"/>
      <c r="AR69" s="165"/>
      <c r="AS69" s="165"/>
      <c r="AT69" s="165"/>
      <c r="AU69" s="165"/>
      <c r="AV69" s="165"/>
      <c r="AW69" s="165"/>
      <c r="AX69" s="165"/>
      <c r="AY69" s="165"/>
      <c r="AZ69" s="165"/>
      <c r="BA69" s="165"/>
      <c r="BB69" s="165"/>
    </row>
    <row r="70" spans="2:54">
      <c r="B70" s="403"/>
      <c r="C70" s="179" t="s">
        <v>27</v>
      </c>
      <c r="D70" s="278">
        <f>'PARASOL 5,5m 8p (PCF)'!D70*(1+'PARASOL 5,5m 8p - new frame'!$J$2)*'Podwyżki cen'!$B$2</f>
        <v>68.460000000000008</v>
      </c>
      <c r="E70" s="260">
        <f>'PARASOL 5,5m 8p (PCF)'!E70*(1+'PARASOL 5,5m 8p - new frame'!$J$2)*'Podwyżki cen'!$B$2</f>
        <v>74.392500000000013</v>
      </c>
      <c r="F70" s="260">
        <f>'PARASOL 5,5m 8p (PCF)'!F70*(1+'PARASOL 5,5m 8p - new frame'!$J$2)*'Podwyżki cen'!$B$2</f>
        <v>80.430000000000007</v>
      </c>
      <c r="G70" s="279">
        <f>'PARASOL 5,5m 8p (PCF)'!G70*(1+'PARASOL 5,5m 8p - new frame'!$J$2)*'Podwyżki cen'!$B$2</f>
        <v>86.362499999999997</v>
      </c>
      <c r="H70" s="278">
        <f>'PARASOL 5,5m 8p (PCF)'!H70*(1+'PARASOL 5,5m 8p - new frame'!$J$2)*'Podwyżki cen'!$B$2</f>
        <v>96.44250000000001</v>
      </c>
      <c r="I70" s="260">
        <f>'PARASOL 5,5m 8p (PCF)'!I70*(1+'PARASOL 5,5m 8p - new frame'!$J$2)*'Podwyżki cen'!$B$2</f>
        <v>126.42000000000002</v>
      </c>
      <c r="J70" s="260">
        <f>'PARASOL 5,5m 8p (PCF)'!J70*(1+'PARASOL 5,5m 8p - new frame'!$J$2)*'Podwyżki cen'!$B$2</f>
        <v>156.345</v>
      </c>
      <c r="K70" s="279">
        <f>'PARASOL 5,5m 8p (PCF)'!K70*(1+'PARASOL 5,5m 8p - new frame'!$J$2)*'Podwyżki cen'!$B$2</f>
        <v>186.48000000000002</v>
      </c>
      <c r="L70" s="278">
        <f>'PARASOL 5,5m 8p (PCF)'!L70*(1+'PARASOL 5,5m 8p - new frame'!$J$2)*'Podwyżki cen'!$B$2</f>
        <v>102.48000000000002</v>
      </c>
      <c r="M70" s="260">
        <f>'PARASOL 5,5m 8p (PCF)'!M70*(1+'PARASOL 5,5m 8p - new frame'!$J$2)*'Podwyżki cen'!$B$2</f>
        <v>138.39000000000001</v>
      </c>
      <c r="N70" s="260">
        <f>'PARASOL 5,5m 8p (PCF)'!N70*(1+'PARASOL 5,5m 8p - new frame'!$J$2)*'Podwyżki cen'!$B$2</f>
        <v>174.40500000000003</v>
      </c>
      <c r="O70" s="279">
        <f>'PARASOL 5,5m 8p (PCF)'!O70*(1+'PARASOL 5,5m 8p - new frame'!$J$2)*'Podwyżki cen'!$B$2</f>
        <v>210.42000000000002</v>
      </c>
      <c r="Z70" s="446"/>
      <c r="AA70" s="169"/>
      <c r="AB70" s="165"/>
      <c r="AC70" s="165"/>
      <c r="AD70" s="165"/>
      <c r="AE70" s="165"/>
      <c r="AF70" s="165"/>
      <c r="AG70" s="165"/>
      <c r="AH70" s="165"/>
      <c r="AI70" s="165"/>
      <c r="AJ70" s="165"/>
      <c r="AK70" s="165"/>
      <c r="AL70" s="165"/>
      <c r="AM70" s="165"/>
      <c r="AO70" s="446"/>
      <c r="AP70" s="169"/>
      <c r="AQ70" s="165"/>
      <c r="AR70" s="165"/>
      <c r="AS70" s="165"/>
      <c r="AT70" s="165"/>
      <c r="AU70" s="165"/>
      <c r="AV70" s="165"/>
      <c r="AW70" s="165"/>
      <c r="AX70" s="165"/>
      <c r="AY70" s="165"/>
      <c r="AZ70" s="165"/>
      <c r="BA70" s="165"/>
      <c r="BB70" s="165"/>
    </row>
    <row r="71" spans="2:54">
      <c r="B71" s="403"/>
      <c r="C71" s="179" t="s">
        <v>28</v>
      </c>
      <c r="D71" s="278">
        <f>'PARASOL 5,5m 8p (PCF)'!D71*(1+'PARASOL 5,5m 8p - new frame'!$J$2)*'Podwyżki cen'!$B$2</f>
        <v>48.982500000000009</v>
      </c>
      <c r="E71" s="260">
        <f>'PARASOL 5,5m 8p (PCF)'!E71*(1+'PARASOL 5,5m 8p - new frame'!$J$2)*'Podwyżki cen'!$B$2</f>
        <v>53.077500000000008</v>
      </c>
      <c r="F71" s="260">
        <f>'PARASOL 5,5m 8p (PCF)'!F71*(1+'PARASOL 5,5m 8p - new frame'!$J$2)*'Podwyżki cen'!$B$2</f>
        <v>57.067500000000003</v>
      </c>
      <c r="G71" s="279">
        <f>'PARASOL 5,5m 8p (PCF)'!G71*(1+'PARASOL 5,5m 8p - new frame'!$J$2)*'Podwyżki cen'!$B$2</f>
        <v>61.057500000000012</v>
      </c>
      <c r="H71" s="278">
        <f>'PARASOL 5,5m 8p (PCF)'!H71*(1+'PARASOL 5,5m 8p - new frame'!$J$2)*'Podwyżki cen'!$B$2</f>
        <v>69.195000000000007</v>
      </c>
      <c r="I71" s="260">
        <f>'PARASOL 5,5m 8p (PCF)'!I71*(1+'PARASOL 5,5m 8p - new frame'!$J$2)*'Podwyżki cen'!$B$2</f>
        <v>89.25</v>
      </c>
      <c r="J71" s="260">
        <f>'PARASOL 5,5m 8p (PCF)'!J71*(1+'PARASOL 5,5m 8p - new frame'!$J$2)*'Podwyżki cen'!$B$2</f>
        <v>109.25250000000001</v>
      </c>
      <c r="K71" s="279">
        <f>'PARASOL 5,5m 8p (PCF)'!K71*(1+'PARASOL 5,5m 8p - new frame'!$J$2)*'Podwyżki cen'!$B$2</f>
        <v>129.0975</v>
      </c>
      <c r="L71" s="278">
        <f>'PARASOL 5,5m 8p (PCF)'!L71*(1+'PARASOL 5,5m 8p - new frame'!$J$2)*'Podwyżki cen'!$B$2</f>
        <v>73.132500000000007</v>
      </c>
      <c r="M71" s="260">
        <f>'PARASOL 5,5m 8p (PCF)'!M71*(1+'PARASOL 5,5m 8p - new frame'!$J$2)*'Podwyżki cen'!$B$2</f>
        <v>97.072500000000005</v>
      </c>
      <c r="N71" s="260">
        <f>'PARASOL 5,5m 8p (PCF)'!N71*(1+'PARASOL 5,5m 8p - new frame'!$J$2)*'Podwyżki cen'!$B$2</f>
        <v>121.22250000000001</v>
      </c>
      <c r="O71" s="279">
        <f>'PARASOL 5,5m 8p (PCF)'!O71*(1+'PARASOL 5,5m 8p - new frame'!$J$2)*'Podwyżki cen'!$B$2</f>
        <v>145.16249999999999</v>
      </c>
      <c r="Z71" s="446"/>
      <c r="AA71" s="169"/>
      <c r="AB71" s="165"/>
      <c r="AC71" s="165"/>
      <c r="AD71" s="165"/>
      <c r="AE71" s="165"/>
      <c r="AF71" s="165"/>
      <c r="AG71" s="165"/>
      <c r="AH71" s="165"/>
      <c r="AI71" s="165"/>
      <c r="AJ71" s="165"/>
      <c r="AK71" s="165"/>
      <c r="AL71" s="165"/>
      <c r="AM71" s="165"/>
      <c r="AO71" s="446"/>
      <c r="AP71" s="169"/>
      <c r="AQ71" s="165"/>
      <c r="AR71" s="165"/>
      <c r="AS71" s="165"/>
      <c r="AT71" s="165"/>
      <c r="AU71" s="165"/>
      <c r="AV71" s="165"/>
      <c r="AW71" s="165"/>
      <c r="AX71" s="165"/>
      <c r="AY71" s="165"/>
      <c r="AZ71" s="165"/>
      <c r="BA71" s="165"/>
      <c r="BB71" s="165"/>
    </row>
    <row r="72" spans="2:54">
      <c r="B72" s="403"/>
      <c r="C72" s="179" t="s">
        <v>29</v>
      </c>
      <c r="D72" s="278">
        <f>'PARASOL 5,5m 8p (PCF)'!D72*(1+'PARASOL 5,5m 8p - new frame'!$J$2)*'Podwyżki cen'!$B$2</f>
        <v>39.427500000000009</v>
      </c>
      <c r="E72" s="260">
        <f>'PARASOL 5,5m 8p (PCF)'!E72*(1+'PARASOL 5,5m 8p - new frame'!$J$2)*'Podwyżki cen'!$B$2</f>
        <v>42.420000000000009</v>
      </c>
      <c r="F72" s="260">
        <f>'PARASOL 5,5m 8p (PCF)'!F72*(1+'PARASOL 5,5m 8p - new frame'!$J$2)*'Podwyżki cen'!$B$2</f>
        <v>45.360000000000007</v>
      </c>
      <c r="G72" s="279">
        <f>'PARASOL 5,5m 8p (PCF)'!G72*(1+'PARASOL 5,5m 8p - new frame'!$J$2)*'Podwyżki cen'!$B$2</f>
        <v>48.45750000000001</v>
      </c>
      <c r="H72" s="278">
        <f>'PARASOL 5,5m 8p (PCF)'!H72*(1+'PARASOL 5,5m 8p - new frame'!$J$2)*'Podwyżki cen'!$B$2</f>
        <v>55.545000000000009</v>
      </c>
      <c r="I72" s="260">
        <f>'PARASOL 5,5m 8p (PCF)'!I72*(1+'PARASOL 5,5m 8p - new frame'!$J$2)*'Podwyżki cen'!$B$2</f>
        <v>70.507500000000007</v>
      </c>
      <c r="J72" s="260">
        <f>'PARASOL 5,5m 8p (PCF)'!J72*(1+'PARASOL 5,5m 8p - new frame'!$J$2)*'Podwyżki cen'!$B$2</f>
        <v>85.627500000000012</v>
      </c>
      <c r="K72" s="279">
        <f>'PARASOL 5,5m 8p (PCF)'!K72*(1+'PARASOL 5,5m 8p - new frame'!$J$2)*'Podwyżki cen'!$B$2</f>
        <v>100.53750000000001</v>
      </c>
      <c r="L72" s="278">
        <f>'PARASOL 5,5m 8p (PCF)'!L72*(1+'PARASOL 5,5m 8p - new frame'!$J$2)*'Podwyżki cen'!$B$2</f>
        <v>58.485000000000007</v>
      </c>
      <c r="M72" s="260">
        <f>'PARASOL 5,5m 8p (PCF)'!M72*(1+'PARASOL 5,5m 8p - new frame'!$J$2)*'Podwyżki cen'!$B$2</f>
        <v>76.597500000000011</v>
      </c>
      <c r="N72" s="260">
        <f>'PARASOL 5,5m 8p (PCF)'!N72*(1+'PARASOL 5,5m 8p - new frame'!$J$2)*'Podwyżki cen'!$B$2</f>
        <v>94.552500000000009</v>
      </c>
      <c r="O72" s="279">
        <f>'PARASOL 5,5m 8p (PCF)'!O72*(1+'PARASOL 5,5m 8p - new frame'!$J$2)*'Podwyżki cen'!$B$2</f>
        <v>112.56</v>
      </c>
      <c r="Z72" s="446"/>
      <c r="AA72" s="169"/>
      <c r="AB72" s="165"/>
      <c r="AC72" s="165"/>
      <c r="AD72" s="165"/>
      <c r="AE72" s="165"/>
      <c r="AF72" s="165"/>
      <c r="AG72" s="165"/>
      <c r="AH72" s="165"/>
      <c r="AI72" s="165"/>
      <c r="AJ72" s="165"/>
      <c r="AK72" s="165"/>
      <c r="AL72" s="165"/>
      <c r="AM72" s="165"/>
      <c r="AO72" s="446"/>
      <c r="AP72" s="169"/>
      <c r="AQ72" s="165"/>
      <c r="AR72" s="165"/>
      <c r="AS72" s="165"/>
      <c r="AT72" s="165"/>
      <c r="AU72" s="165"/>
      <c r="AV72" s="165"/>
      <c r="AW72" s="165"/>
      <c r="AX72" s="165"/>
      <c r="AY72" s="165"/>
      <c r="AZ72" s="165"/>
      <c r="BA72" s="165"/>
      <c r="BB72" s="165"/>
    </row>
    <row r="73" spans="2:54">
      <c r="B73" s="403"/>
      <c r="C73" s="179" t="s">
        <v>1</v>
      </c>
      <c r="D73" s="278">
        <f>'PARASOL 5,5m 8p (PCF)'!D73*(1+'PARASOL 5,5m 8p - new frame'!$J$2)*'Podwyżki cen'!$B$2</f>
        <v>32.024999999999999</v>
      </c>
      <c r="E73" s="260">
        <f>'PARASOL 5,5m 8p (PCF)'!E73*(1+'PARASOL 5,5m 8p - new frame'!$J$2)*'Podwyżki cen'!$B$2</f>
        <v>34.230000000000004</v>
      </c>
      <c r="F73" s="260">
        <f>'PARASOL 5,5m 8p (PCF)'!F73*(1+'PARASOL 5,5m 8p - new frame'!$J$2)*'Podwyżki cen'!$B$2</f>
        <v>36.540000000000006</v>
      </c>
      <c r="G73" s="279">
        <f>'PARASOL 5,5m 8p (PCF)'!G73*(1+'PARASOL 5,5m 8p - new frame'!$J$2)*'Podwyżki cen'!$B$2</f>
        <v>38.744999999999997</v>
      </c>
      <c r="H73" s="278">
        <f>'PARASOL 5,5m 8p (PCF)'!H73*(1+'PARASOL 5,5m 8p - new frame'!$J$2)*'Podwyżki cen'!$B$2</f>
        <v>44.940000000000005</v>
      </c>
      <c r="I73" s="260">
        <f>'PARASOL 5,5m 8p (PCF)'!I73*(1+'PARASOL 5,5m 8p - new frame'!$J$2)*'Podwyżki cen'!$B$2</f>
        <v>56.385000000000005</v>
      </c>
      <c r="J73" s="260">
        <f>'PARASOL 5,5m 8p (PCF)'!J73*(1+'PARASOL 5,5m 8p - new frame'!$J$2)*'Podwyżki cen'!$B$2</f>
        <v>67.725000000000009</v>
      </c>
      <c r="K73" s="279">
        <f>'PARASOL 5,5m 8p (PCF)'!K73*(1+'PARASOL 5,5m 8p - new frame'!$J$2)*'Podwyżki cen'!$B$2</f>
        <v>79.170000000000016</v>
      </c>
      <c r="L73" s="278">
        <f>'PARASOL 5,5m 8p (PCF)'!L73*(1+'PARASOL 5,5m 8p - new frame'!$J$2)*'Podwyżki cen'!$B$2</f>
        <v>47.355000000000004</v>
      </c>
      <c r="M73" s="260">
        <f>'PARASOL 5,5m 8p (PCF)'!M73*(1+'PARASOL 5,5m 8p - new frame'!$J$2)*'Podwyżki cen'!$B$2</f>
        <v>61.057500000000012</v>
      </c>
      <c r="N73" s="260">
        <f>'PARASOL 5,5m 8p (PCF)'!N73*(1+'PARASOL 5,5m 8p - new frame'!$J$2)*'Podwyżki cen'!$B$2</f>
        <v>74.602500000000006</v>
      </c>
      <c r="O73" s="279">
        <f>'PARASOL 5,5m 8p (PCF)'!O73*(1+'PARASOL 5,5m 8p - new frame'!$J$2)*'Podwyżki cen'!$B$2</f>
        <v>88.252500000000012</v>
      </c>
      <c r="Z73" s="446"/>
      <c r="AA73" s="169"/>
      <c r="AB73" s="165"/>
      <c r="AC73" s="165"/>
      <c r="AD73" s="165"/>
      <c r="AE73" s="165"/>
      <c r="AF73" s="165"/>
      <c r="AG73" s="165"/>
      <c r="AH73" s="165"/>
      <c r="AI73" s="165"/>
      <c r="AJ73" s="165"/>
      <c r="AK73" s="165"/>
      <c r="AL73" s="165"/>
      <c r="AM73" s="165"/>
      <c r="AO73" s="446"/>
      <c r="AP73" s="169"/>
      <c r="AQ73" s="165"/>
      <c r="AR73" s="165"/>
      <c r="AS73" s="165"/>
      <c r="AT73" s="165"/>
      <c r="AU73" s="165"/>
      <c r="AV73" s="165"/>
      <c r="AW73" s="165"/>
      <c r="AX73" s="165"/>
      <c r="AY73" s="165"/>
      <c r="AZ73" s="165"/>
      <c r="BA73" s="165"/>
      <c r="BB73" s="165"/>
    </row>
    <row r="74" spans="2:54">
      <c r="B74" s="403"/>
      <c r="C74" s="179" t="s">
        <v>2</v>
      </c>
      <c r="D74" s="278">
        <f>'PARASOL 5,5m 8p (PCF)'!D74*(1+'PARASOL 5,5m 8p - new frame'!$J$2)*'Podwyżki cen'!$B$2</f>
        <v>18.900000000000002</v>
      </c>
      <c r="E74" s="260">
        <f>'PARASOL 5,5m 8p (PCF)'!E74*(1+'PARASOL 5,5m 8p - new frame'!$J$2)*'Podwyżki cen'!$B$2</f>
        <v>19.95</v>
      </c>
      <c r="F74" s="260">
        <f>'PARASOL 5,5m 8p (PCF)'!F74*(1+'PARASOL 5,5m 8p - new frame'!$J$2)*'Podwyżki cen'!$B$2</f>
        <v>22.89</v>
      </c>
      <c r="G74" s="279">
        <f>'PARASOL 5,5m 8p (PCF)'!G74*(1+'PARASOL 5,5m 8p - new frame'!$J$2)*'Podwyżki cen'!$B$2</f>
        <v>25.882500000000004</v>
      </c>
      <c r="H74" s="278">
        <f>'PARASOL 5,5m 8p (PCF)'!H74*(1+'PARASOL 5,5m 8p - new frame'!$J$2)*'Podwyżki cen'!$B$2</f>
        <v>26.932500000000005</v>
      </c>
      <c r="I74" s="260">
        <f>'PARASOL 5,5m 8p (PCF)'!I74*(1+'PARASOL 5,5m 8p - new frame'!$J$2)*'Podwyżki cen'!$B$2</f>
        <v>32.340000000000003</v>
      </c>
      <c r="J74" s="260">
        <f>'PARASOL 5,5m 8p (PCF)'!J74*(1+'PARASOL 5,5m 8p - new frame'!$J$2)*'Podwyżki cen'!$B$2</f>
        <v>39.637500000000003</v>
      </c>
      <c r="K74" s="279">
        <f>'PARASOL 5,5m 8p (PCF)'!K74*(1+'PARASOL 5,5m 8p - new frame'!$J$2)*'Podwyżki cen'!$B$2</f>
        <v>46.777500000000003</v>
      </c>
      <c r="L74" s="278">
        <f>'PARASOL 5,5m 8p (PCF)'!L74*(1+'PARASOL 5,5m 8p - new frame'!$J$2)*'Podwyżki cen'!$B$2</f>
        <v>28.035000000000004</v>
      </c>
      <c r="M74" s="260">
        <f>'PARASOL 5,5m 8p (PCF)'!M74*(1+'PARASOL 5,5m 8p - new frame'!$J$2)*'Podwyżki cen'!$B$2</f>
        <v>34.545000000000002</v>
      </c>
      <c r="N74" s="260">
        <f>'PARASOL 5,5m 8p (PCF)'!N74*(1+'PARASOL 5,5m 8p - new frame'!$J$2)*'Podwyżki cen'!$B$2</f>
        <v>42.945000000000007</v>
      </c>
      <c r="O74" s="279">
        <f>'PARASOL 5,5m 8p (PCF)'!O74*(1+'PARASOL 5,5m 8p - new frame'!$J$2)*'Podwyżki cen'!$B$2</f>
        <v>51.1875</v>
      </c>
      <c r="Z74" s="446"/>
      <c r="AA74" s="169"/>
      <c r="AB74" s="165"/>
      <c r="AC74" s="165"/>
      <c r="AD74" s="165"/>
      <c r="AE74" s="165"/>
      <c r="AF74" s="165"/>
      <c r="AG74" s="165"/>
      <c r="AH74" s="165"/>
      <c r="AI74" s="165"/>
      <c r="AJ74" s="165"/>
      <c r="AK74" s="165"/>
      <c r="AL74" s="165"/>
      <c r="AM74" s="165"/>
      <c r="AO74" s="446"/>
      <c r="AP74" s="169"/>
      <c r="AQ74" s="165"/>
      <c r="AR74" s="165"/>
      <c r="AS74" s="165"/>
      <c r="AT74" s="165"/>
      <c r="AU74" s="165"/>
      <c r="AV74" s="165"/>
      <c r="AW74" s="165"/>
      <c r="AX74" s="165"/>
      <c r="AY74" s="165"/>
      <c r="AZ74" s="165"/>
      <c r="BA74" s="165"/>
      <c r="BB74" s="165"/>
    </row>
    <row r="75" spans="2:54">
      <c r="B75" s="403"/>
      <c r="C75" s="179" t="s">
        <v>3</v>
      </c>
      <c r="D75" s="278">
        <f>'PARASOL 5,5m 8p (PCF)'!D75*(1+'PARASOL 5,5m 8p - new frame'!$J$2)*'Podwyżki cen'!$B$2</f>
        <v>18.007500000000004</v>
      </c>
      <c r="E75" s="260">
        <f>'PARASOL 5,5m 8p (PCF)'!E75*(1+'PARASOL 5,5m 8p - new frame'!$J$2)*'Podwyżki cen'!$B$2</f>
        <v>18.795000000000002</v>
      </c>
      <c r="F75" s="260">
        <f>'PARASOL 5,5m 8p (PCF)'!F75*(1+'PARASOL 5,5m 8p - new frame'!$J$2)*'Podwyżki cen'!$B$2</f>
        <v>21.315000000000001</v>
      </c>
      <c r="G75" s="279">
        <f>'PARASOL 5,5m 8p (PCF)'!G75*(1+'PARASOL 5,5m 8p - new frame'!$J$2)*'Podwyżki cen'!$B$2</f>
        <v>23.835000000000004</v>
      </c>
      <c r="H75" s="278">
        <f>'PARASOL 5,5m 8p (PCF)'!H75*(1+'PARASOL 5,5m 8p - new frame'!$J$2)*'Podwyżki cen'!$B$2</f>
        <v>24.412500000000001</v>
      </c>
      <c r="I75" s="260">
        <f>'PARASOL 5,5m 8p (PCF)'!I75*(1+'PARASOL 5,5m 8p - new frame'!$J$2)*'Podwyżki cen'!$B$2</f>
        <v>27.930000000000003</v>
      </c>
      <c r="J75" s="260">
        <f>'PARASOL 5,5m 8p (PCF)'!J75*(1+'PARASOL 5,5m 8p - new frame'!$J$2)*'Podwyżki cen'!$B$2</f>
        <v>33.232500000000002</v>
      </c>
      <c r="K75" s="279">
        <f>'PARASOL 5,5m 8p (PCF)'!K75*(1+'PARASOL 5,5m 8p - new frame'!$J$2)*'Podwyżki cen'!$B$2</f>
        <v>38.587499999999999</v>
      </c>
      <c r="L75" s="278">
        <f>'PARASOL 5,5m 8p (PCF)'!L75*(1+'PARASOL 5,5m 8p - new frame'!$J$2)*'Podwyżki cen'!$B$2</f>
        <v>25.252500000000001</v>
      </c>
      <c r="M75" s="260">
        <f>'PARASOL 5,5m 8p (PCF)'!M75*(1+'PARASOL 5,5m 8p - new frame'!$J$2)*'Podwyżki cen'!$B$2</f>
        <v>29.347500000000004</v>
      </c>
      <c r="N75" s="260">
        <f>'PARASOL 5,5m 8p (PCF)'!N75*(1+'PARASOL 5,5m 8p - new frame'!$J$2)*'Podwyżki cen'!$B$2</f>
        <v>35.332500000000003</v>
      </c>
      <c r="O75" s="279">
        <f>'PARASOL 5,5m 8p (PCF)'!O75*(1+'PARASOL 5,5m 8p - new frame'!$J$2)*'Podwyżki cen'!$B$2</f>
        <v>41.475000000000001</v>
      </c>
      <c r="Z75" s="446"/>
      <c r="AA75" s="169"/>
      <c r="AB75" s="165"/>
      <c r="AC75" s="165"/>
      <c r="AD75" s="165"/>
      <c r="AE75" s="165"/>
      <c r="AF75" s="165"/>
      <c r="AG75" s="165"/>
      <c r="AH75" s="165"/>
      <c r="AI75" s="165"/>
      <c r="AJ75" s="165"/>
      <c r="AK75" s="165"/>
      <c r="AL75" s="165"/>
      <c r="AM75" s="165"/>
      <c r="AO75" s="446"/>
      <c r="AP75" s="169"/>
      <c r="AQ75" s="165"/>
      <c r="AR75" s="165"/>
      <c r="AS75" s="165"/>
      <c r="AT75" s="165"/>
      <c r="AU75" s="165"/>
      <c r="AV75" s="165"/>
      <c r="AW75" s="165"/>
      <c r="AX75" s="165"/>
      <c r="AY75" s="165"/>
      <c r="AZ75" s="165"/>
      <c r="BA75" s="165"/>
      <c r="BB75" s="165"/>
    </row>
    <row r="76" spans="2:54">
      <c r="B76" s="403"/>
      <c r="C76" s="179" t="s">
        <v>4</v>
      </c>
      <c r="D76" s="278">
        <f>'PARASOL 5,5m 8p (PCF)'!D76*(1+'PARASOL 5,5m 8p - new frame'!$J$2)*'Podwyżki cen'!$B$2</f>
        <v>17.324999999999999</v>
      </c>
      <c r="E76" s="260">
        <f>'PARASOL 5,5m 8p (PCF)'!E76*(1+'PARASOL 5,5m 8p - new frame'!$J$2)*'Podwyżki cen'!$B$2</f>
        <v>17.797499999999999</v>
      </c>
      <c r="F76" s="260">
        <f>'PARASOL 5,5m 8p (PCF)'!F76*(1+'PARASOL 5,5m 8p - new frame'!$J$2)*'Podwyżki cen'!$B$2</f>
        <v>20.212500000000002</v>
      </c>
      <c r="G76" s="279">
        <f>'PARASOL 5,5m 8p (PCF)'!G76*(1+'PARASOL 5,5m 8p - new frame'!$J$2)*'Podwyżki cen'!$B$2</f>
        <v>22.417500000000004</v>
      </c>
      <c r="H76" s="278">
        <f>'PARASOL 5,5m 8p (PCF)'!H76*(1+'PARASOL 5,5m 8p - new frame'!$J$2)*'Podwyżki cen'!$B$2</f>
        <v>22.89</v>
      </c>
      <c r="I76" s="260">
        <f>'PARASOL 5,5m 8p (PCF)'!I76*(1+'PARASOL 5,5m 8p - new frame'!$J$2)*'Podwyżki cen'!$B$2</f>
        <v>25.515000000000001</v>
      </c>
      <c r="J76" s="260">
        <f>'PARASOL 5,5m 8p (PCF)'!J76*(1+'PARASOL 5,5m 8p - new frame'!$J$2)*'Podwyżki cen'!$B$2</f>
        <v>29.820000000000004</v>
      </c>
      <c r="K76" s="279">
        <f>'PARASOL 5,5m 8p (PCF)'!K76*(1+'PARASOL 5,5m 8p - new frame'!$J$2)*'Podwyżki cen'!$B$2</f>
        <v>34.125</v>
      </c>
      <c r="L76" s="278">
        <f>'PARASOL 5,5m 8p (PCF)'!L76*(1+'PARASOL 5,5m 8p - new frame'!$J$2)*'Podwyżki cen'!$B$2</f>
        <v>23.520000000000003</v>
      </c>
      <c r="M76" s="260">
        <f>'PARASOL 5,5m 8p (PCF)'!M76*(1+'PARASOL 5,5m 8p - new frame'!$J$2)*'Podwyżki cen'!$B$2</f>
        <v>26.512500000000003</v>
      </c>
      <c r="N76" s="260">
        <f>'PARASOL 5,5m 8p (PCF)'!N76*(1+'PARASOL 5,5m 8p - new frame'!$J$2)*'Podwyżki cen'!$B$2</f>
        <v>31.395000000000003</v>
      </c>
      <c r="O76" s="279">
        <f>'PARASOL 5,5m 8p (PCF)'!O76*(1+'PARASOL 5,5m 8p - new frame'!$J$2)*'Podwyżki cen'!$B$2</f>
        <v>36.067500000000003</v>
      </c>
      <c r="Z76" s="446"/>
      <c r="AA76" s="169"/>
      <c r="AB76" s="165"/>
      <c r="AC76" s="165"/>
      <c r="AD76" s="165"/>
      <c r="AE76" s="165"/>
      <c r="AF76" s="165"/>
      <c r="AG76" s="165"/>
      <c r="AH76" s="165"/>
      <c r="AI76" s="165"/>
      <c r="AJ76" s="165"/>
      <c r="AK76" s="165"/>
      <c r="AL76" s="165"/>
      <c r="AM76" s="165"/>
      <c r="AO76" s="446"/>
      <c r="AP76" s="169"/>
      <c r="AQ76" s="165"/>
      <c r="AR76" s="165"/>
      <c r="AS76" s="165"/>
      <c r="AT76" s="165"/>
      <c r="AU76" s="165"/>
      <c r="AV76" s="165"/>
      <c r="AW76" s="165"/>
      <c r="AX76" s="165"/>
      <c r="AY76" s="165"/>
      <c r="AZ76" s="165"/>
      <c r="BA76" s="165"/>
      <c r="BB76" s="165"/>
    </row>
    <row r="77" spans="2:54">
      <c r="B77" s="403"/>
      <c r="C77" s="179" t="s">
        <v>5</v>
      </c>
      <c r="D77" s="278">
        <f>'PARASOL 5,5m 8p (PCF)'!D77*(1+'PARASOL 5,5m 8p - new frame'!$J$2)*'Podwyżki cen'!$B$2</f>
        <v>16.2225</v>
      </c>
      <c r="E77" s="260">
        <f>'PARASOL 5,5m 8p (PCF)'!E77*(1+'PARASOL 5,5m 8p - new frame'!$J$2)*'Podwyżki cen'!$B$2</f>
        <v>16.537500000000001</v>
      </c>
      <c r="F77" s="260">
        <f>'PARASOL 5,5m 8p (PCF)'!F77*(1+'PARASOL 5,5m 8p - new frame'!$J$2)*'Podwyżki cen'!$B$2</f>
        <v>18.480000000000004</v>
      </c>
      <c r="G77" s="279">
        <f>'PARASOL 5,5m 8p (PCF)'!G77*(1+'PARASOL 5,5m 8p - new frame'!$J$2)*'Podwyżki cen'!$B$2</f>
        <v>20.580000000000002</v>
      </c>
      <c r="H77" s="278">
        <f>'PARASOL 5,5m 8p (PCF)'!H77*(1+'PARASOL 5,5m 8p - new frame'!$J$2)*'Podwyżki cen'!$B$2</f>
        <v>20.895000000000003</v>
      </c>
      <c r="I77" s="260">
        <f>'PARASOL 5,5m 8p (PCF)'!I77*(1+'PARASOL 5,5m 8p - new frame'!$J$2)*'Podwyżki cen'!$B$2</f>
        <v>22.417500000000004</v>
      </c>
      <c r="J77" s="260">
        <f>'PARASOL 5,5m 8p (PCF)'!J77*(1+'PARASOL 5,5m 8p - new frame'!$J$2)*'Podwyżki cen'!$B$2</f>
        <v>25.725000000000001</v>
      </c>
      <c r="K77" s="279">
        <f>'PARASOL 5,5m 8p (PCF)'!K77*(1+'PARASOL 5,5m 8p - new frame'!$J$2)*'Podwyżki cen'!$B$2</f>
        <v>28.822500000000005</v>
      </c>
      <c r="L77" s="278">
        <f>'PARASOL 5,5m 8p (PCF)'!L77*(1+'PARASOL 5,5m 8p - new frame'!$J$2)*'Podwyżki cen'!$B$2</f>
        <v>21.105000000000004</v>
      </c>
      <c r="M77" s="260">
        <f>'PARASOL 5,5m 8p (PCF)'!M77*(1+'PARASOL 5,5m 8p - new frame'!$J$2)*'Podwyżki cen'!$B$2</f>
        <v>23.1</v>
      </c>
      <c r="N77" s="260">
        <f>'PARASOL 5,5m 8p (PCF)'!N77*(1+'PARASOL 5,5m 8p - new frame'!$J$2)*'Podwyżki cen'!$B$2</f>
        <v>26.617500000000003</v>
      </c>
      <c r="O77" s="279">
        <f>'PARASOL 5,5m 8p (PCF)'!O77*(1+'PARASOL 5,5m 8p - new frame'!$J$2)*'Podwyżki cen'!$B$2</f>
        <v>30.135000000000005</v>
      </c>
      <c r="Z77" s="446"/>
      <c r="AA77" s="169"/>
      <c r="AB77" s="165"/>
      <c r="AC77" s="165"/>
      <c r="AD77" s="165"/>
      <c r="AE77" s="165"/>
      <c r="AF77" s="165"/>
      <c r="AG77" s="165"/>
      <c r="AH77" s="165"/>
      <c r="AI77" s="165"/>
      <c r="AJ77" s="165"/>
      <c r="AK77" s="165"/>
      <c r="AL77" s="165"/>
      <c r="AM77" s="165"/>
      <c r="AO77" s="446"/>
      <c r="AP77" s="169"/>
      <c r="AQ77" s="165"/>
      <c r="AR77" s="165"/>
      <c r="AS77" s="165"/>
      <c r="AT77" s="165"/>
      <c r="AU77" s="165"/>
      <c r="AV77" s="165"/>
      <c r="AW77" s="165"/>
      <c r="AX77" s="165"/>
      <c r="AY77" s="165"/>
      <c r="AZ77" s="165"/>
      <c r="BA77" s="165"/>
      <c r="BB77" s="165"/>
    </row>
    <row r="78" spans="2:54" ht="15" thickBot="1">
      <c r="B78" s="403"/>
      <c r="C78" s="179" t="s">
        <v>23</v>
      </c>
      <c r="D78" s="280">
        <f>'PARASOL 5,5m 8p (PCF)'!D78*(1+'PARASOL 5,5m 8p - new frame'!$J$2)*'Podwyżki cen'!$B$2</f>
        <v>15.067500000000003</v>
      </c>
      <c r="E78" s="281">
        <f>'PARASOL 5,5m 8p (PCF)'!E78*(1+'PARASOL 5,5m 8p - new frame'!$J$2)*'Podwyżki cen'!$B$2</f>
        <v>15.3825</v>
      </c>
      <c r="F78" s="281">
        <f>'PARASOL 5,5m 8p (PCF)'!F78*(1+'PARASOL 5,5m 8p - new frame'!$J$2)*'Podwyżki cen'!$B$2</f>
        <v>17.010000000000002</v>
      </c>
      <c r="G78" s="282">
        <f>'PARASOL 5,5m 8p (PCF)'!G78*(1+'PARASOL 5,5m 8p - new frame'!$J$2)*'Podwyżki cen'!$B$2</f>
        <v>18.795000000000002</v>
      </c>
      <c r="H78" s="280">
        <f>'PARASOL 5,5m 8p (PCF)'!H78*(1+'PARASOL 5,5m 8p - new frame'!$J$2)*'Podwyżki cen'!$B$2</f>
        <v>18.900000000000002</v>
      </c>
      <c r="I78" s="281">
        <f>'PARASOL 5,5m 8p (PCF)'!I78*(1+'PARASOL 5,5m 8p - new frame'!$J$2)*'Podwyżki cen'!$B$2</f>
        <v>19.845000000000002</v>
      </c>
      <c r="J78" s="281">
        <f>'PARASOL 5,5m 8p (PCF)'!J78*(1+'PARASOL 5,5m 8p - new frame'!$J$2)*'Podwyżki cen'!$B$2</f>
        <v>22.207500000000003</v>
      </c>
      <c r="K78" s="282">
        <f>'PARASOL 5,5m 8p (PCF)'!K78*(1+'PARASOL 5,5m 8p - new frame'!$J$2)*'Podwyżki cen'!$B$2</f>
        <v>24.727500000000003</v>
      </c>
      <c r="L78" s="280">
        <f>'PARASOL 5,5m 8p (PCF)'!L78*(1+'PARASOL 5,5m 8p - new frame'!$J$2)*'Podwyżki cen'!$B$2</f>
        <v>19.11</v>
      </c>
      <c r="M78" s="281">
        <f>'PARASOL 5,5m 8p (PCF)'!M78*(1+'PARASOL 5,5m 8p - new frame'!$J$2)*'Podwyżki cen'!$B$2</f>
        <v>20.212500000000002</v>
      </c>
      <c r="N78" s="281">
        <f>'PARASOL 5,5m 8p (PCF)'!N78*(1+'PARASOL 5,5m 8p - new frame'!$J$2)*'Podwyżki cen'!$B$2</f>
        <v>22.89</v>
      </c>
      <c r="O78" s="282">
        <f>'PARASOL 5,5m 8p (PCF)'!O78*(1+'PARASOL 5,5m 8p - new frame'!$J$2)*'Podwyżki cen'!$B$2</f>
        <v>25.357500000000002</v>
      </c>
      <c r="Z78" s="446"/>
      <c r="AA78" s="169"/>
      <c r="AB78" s="165"/>
      <c r="AC78" s="165"/>
      <c r="AD78" s="165"/>
      <c r="AE78" s="165"/>
      <c r="AF78" s="165"/>
      <c r="AG78" s="165"/>
      <c r="AH78" s="165"/>
      <c r="AI78" s="165"/>
      <c r="AJ78" s="165"/>
      <c r="AK78" s="165"/>
      <c r="AL78" s="165"/>
      <c r="AM78" s="165"/>
      <c r="AO78" s="446"/>
      <c r="AP78" s="169"/>
      <c r="AQ78" s="165"/>
      <c r="AR78" s="165"/>
      <c r="AS78" s="165"/>
      <c r="AT78" s="165"/>
      <c r="AU78" s="165"/>
      <c r="AV78" s="165"/>
      <c r="AW78" s="165"/>
      <c r="AX78" s="165"/>
      <c r="AY78" s="165"/>
      <c r="AZ78" s="165"/>
      <c r="BA78" s="165"/>
      <c r="BB78" s="165"/>
    </row>
    <row r="79" spans="2:54">
      <c r="C79" s="172" t="s">
        <v>103</v>
      </c>
    </row>
    <row r="80" spans="2:54">
      <c r="C80" s="172" t="s">
        <v>104</v>
      </c>
    </row>
    <row r="81" spans="2:4">
      <c r="C81" s="172" t="s">
        <v>105</v>
      </c>
    </row>
    <row r="82" spans="2:4">
      <c r="C82" s="172"/>
    </row>
    <row r="83" spans="2:4" ht="18">
      <c r="C83" s="142" t="s">
        <v>106</v>
      </c>
    </row>
    <row r="84" spans="2:4" ht="28">
      <c r="B84" s="126" t="s">
        <v>17</v>
      </c>
      <c r="C84" s="224" t="s">
        <v>138</v>
      </c>
      <c r="D84" s="232" t="s">
        <v>137</v>
      </c>
    </row>
    <row r="85" spans="2:4">
      <c r="B85" s="403" t="s">
        <v>97</v>
      </c>
      <c r="C85" s="257" t="s">
        <v>0</v>
      </c>
      <c r="D85" s="260">
        <f>'PARASOL 5,5m 8p (PCF)'!D85*(1+'PARASOL 5,5m 8p - new frame'!$J$2)*'Podwyżki cen'!$B$1</f>
        <v>81.982526219999997</v>
      </c>
    </row>
    <row r="86" spans="2:4">
      <c r="B86" s="403"/>
      <c r="C86" s="257" t="s">
        <v>1</v>
      </c>
      <c r="D86" s="260">
        <f>'PARASOL 5,5m 8p (PCF)'!D86*(1+'PARASOL 5,5m 8p - new frame'!$J$2)*'Podwyżki cen'!$B$1</f>
        <v>78.078596399999995</v>
      </c>
    </row>
    <row r="87" spans="2:4">
      <c r="B87" s="403"/>
      <c r="C87" s="257" t="s">
        <v>2</v>
      </c>
      <c r="D87" s="260">
        <f>'PARASOL 5,5m 8p (PCF)'!D87*(1+'PARASOL 5,5m 8p - new frame'!$J$2)*'Podwyżki cen'!$B$1</f>
        <v>73.524011610000002</v>
      </c>
    </row>
    <row r="88" spans="2:4">
      <c r="B88" s="403"/>
      <c r="C88" s="257" t="s">
        <v>3</v>
      </c>
      <c r="D88" s="260">
        <f>'PARASOL 5,5m 8p (PCF)'!D88*(1+'PARASOL 5,5m 8p - new frame'!$J$2)*'Podwyżki cen'!$B$1</f>
        <v>67.017461909999994</v>
      </c>
    </row>
    <row r="89" spans="2:4">
      <c r="B89" s="403"/>
      <c r="C89" s="257" t="s">
        <v>4</v>
      </c>
      <c r="D89" s="260">
        <f>'PARASOL 5,5m 8p (PCF)'!D89*(1+'PARASOL 5,5m 8p - new frame'!$J$2)*'Podwyżki cen'!$B$1</f>
        <v>65.065496999999993</v>
      </c>
    </row>
    <row r="90" spans="2:4">
      <c r="B90" s="403"/>
      <c r="C90" s="257" t="s">
        <v>5</v>
      </c>
      <c r="D90" s="260">
        <f>'PARASOL 5,5m 8p (PCF)'!D90*(1+'PARASOL 5,5m 8p - new frame'!$J$2)*'Podwyżki cen'!$B$1</f>
        <v>60.510912210000001</v>
      </c>
    </row>
    <row r="91" spans="2:4">
      <c r="B91" s="403"/>
      <c r="C91" s="257" t="s">
        <v>6</v>
      </c>
      <c r="D91" s="260">
        <f>'PARASOL 5,5m 8p (PCF)'!D91*(1+'PARASOL 5,5m 8p - new frame'!$J$2)*'Podwyżki cen'!$B$1</f>
        <v>56.606982389999999</v>
      </c>
    </row>
    <row r="92" spans="2:4">
      <c r="B92" s="403"/>
      <c r="C92" s="257" t="s">
        <v>7</v>
      </c>
      <c r="D92" s="260">
        <f>'PARASOL 5,5m 8p (PCF)'!D92*(1+'PARASOL 5,5m 8p - new frame'!$J$2)*'Podwyżki cen'!$B$1</f>
        <v>40.991263109999998</v>
      </c>
    </row>
    <row r="93" spans="2:4">
      <c r="B93" s="403"/>
      <c r="C93" s="257" t="s">
        <v>8</v>
      </c>
      <c r="D93" s="260">
        <f>'PARASOL 5,5m 8p (PCF)'!D93*(1+'PARASOL 5,5m 8p - new frame'!$J$2)*'Podwyżki cen'!$B$1</f>
        <v>39.039298199999998</v>
      </c>
    </row>
    <row r="94" spans="2:4">
      <c r="B94" s="403"/>
      <c r="C94" s="257" t="s">
        <v>9</v>
      </c>
      <c r="D94" s="260">
        <f>'PARASOL 5,5m 8p (PCF)'!D94*(1+'PARASOL 5,5m 8p - new frame'!$J$2)*'Podwyżki cen'!$B$1</f>
        <v>37.087333289999997</v>
      </c>
    </row>
    <row r="95" spans="2:4">
      <c r="B95" s="403"/>
      <c r="C95" s="257" t="s">
        <v>37</v>
      </c>
      <c r="D95" s="260">
        <f>'PARASOL 5,5m 8p (PCF)'!D95*(1+'PARASOL 5,5m 8p - new frame'!$J$2)*'Podwyżki cen'!$B$1</f>
        <v>35.135368380000003</v>
      </c>
    </row>
    <row r="97" spans="2:5" ht="16">
      <c r="B97" s="292" t="s">
        <v>18</v>
      </c>
      <c r="C97" s="292" t="s">
        <v>299</v>
      </c>
    </row>
    <row r="98" spans="2:5">
      <c r="C98" s="148" t="s">
        <v>89</v>
      </c>
      <c r="D98" s="173" t="s">
        <v>92</v>
      </c>
      <c r="E98" s="153" t="s">
        <v>300</v>
      </c>
    </row>
    <row r="99" spans="2:5" ht="28">
      <c r="C99" s="293" t="s">
        <v>301</v>
      </c>
      <c r="D99" s="153" t="s">
        <v>302</v>
      </c>
      <c r="E99" s="153" t="s">
        <v>303</v>
      </c>
    </row>
    <row r="100" spans="2:5" ht="16.5" customHeight="1">
      <c r="B100" s="403" t="s">
        <v>97</v>
      </c>
      <c r="C100" s="160" t="s">
        <v>0</v>
      </c>
      <c r="D100" s="260">
        <f>'PARASOL 5,5m 8p (PCF)'!D100*(1+'PARASOL 5,5m 8p - new frame'!$J$2)*'Podwyżki cen'!$B$3</f>
        <v>124.7936696482243</v>
      </c>
      <c r="E100" s="294" t="s">
        <v>52</v>
      </c>
    </row>
    <row r="101" spans="2:5">
      <c r="B101" s="403"/>
      <c r="C101" s="160" t="s">
        <v>1</v>
      </c>
      <c r="D101" s="260">
        <f>'PARASOL 5,5m 8p (PCF)'!D101*(1+'PARASOL 5,5m 8p - new frame'!$J$2)*'Podwyżki cen'!$B$3</f>
        <v>104.38175721382663</v>
      </c>
      <c r="E101" s="294" t="s">
        <v>52</v>
      </c>
    </row>
    <row r="102" spans="2:5">
      <c r="B102" s="403"/>
      <c r="C102" s="160" t="s">
        <v>2</v>
      </c>
      <c r="D102" s="260">
        <f>'PARASOL 5,5m 8p (PCF)'!D102*(1+'PARASOL 5,5m 8p - new frame'!$J$2)*'Podwyżki cen'!$B$3</f>
        <v>98.988032754776896</v>
      </c>
      <c r="E102" s="294" t="s">
        <v>52</v>
      </c>
    </row>
    <row r="103" spans="2:5" ht="16.5" customHeight="1">
      <c r="B103" s="403"/>
      <c r="C103" s="160" t="s">
        <v>3</v>
      </c>
      <c r="D103" s="260">
        <f>'PARASOL 5,5m 8p (PCF)'!D103*(1+'PARASOL 5,5m 8p - new frame'!$J$2)*'Podwyżki cen'!$B$3</f>
        <v>89.127019553658329</v>
      </c>
      <c r="E103" s="294" t="s">
        <v>52</v>
      </c>
    </row>
    <row r="104" spans="2:5">
      <c r="B104" s="403"/>
      <c r="C104" s="160" t="s">
        <v>4</v>
      </c>
      <c r="D104" s="260">
        <f>'PARASOL 5,5m 8p (PCF)'!D104*(1+'PARASOL 5,5m 8p - new frame'!$J$2)*'Podwyżki cen'!$B$3</f>
        <v>85.977703073231396</v>
      </c>
      <c r="E104" s="294" t="s">
        <v>52</v>
      </c>
    </row>
    <row r="105" spans="2:5">
      <c r="B105" s="403"/>
      <c r="C105" s="160" t="s">
        <v>5</v>
      </c>
      <c r="D105" s="260">
        <f>'PARASOL 5,5m 8p (PCF)'!D105*(1+'PARASOL 5,5m 8p - new frame'!$J$2)*'Podwyżki cen'!$B$3</f>
        <v>80.568596314551314</v>
      </c>
      <c r="E105" s="260">
        <f>'PARASOL 5,5m 8p (PCF)'!E105*(1+'PARASOL 5,5m 8p - new frame'!$J$2)*'Podwyżki cen'!$B$3</f>
        <v>28.759072661822643</v>
      </c>
    </row>
    <row r="106" spans="2:5">
      <c r="B106" s="403"/>
      <c r="C106" s="160" t="s">
        <v>6</v>
      </c>
      <c r="D106" s="260">
        <f>'PARASOL 5,5m 8p (PCF)'!D106*(1+'PARASOL 5,5m 8p - new frame'!$J$2)*'Podwyżki cen'!$B$3</f>
        <v>75.262176263151105</v>
      </c>
      <c r="E106" s="260">
        <f>'PARASOL 5,5m 8p (PCF)'!E106*(1+'PARASOL 5,5m 8p - new frame'!$J$2)*'Podwyżki cen'!$B$3</f>
        <v>26.462774010608086</v>
      </c>
    </row>
    <row r="107" spans="2:5">
      <c r="B107" s="403"/>
      <c r="C107" s="160" t="s">
        <v>7</v>
      </c>
      <c r="D107" s="295" t="s">
        <v>52</v>
      </c>
      <c r="E107" s="260">
        <f>'PARASOL 5,5m 8p (PCF)'!E107*(1+'PARASOL 5,5m 8p - new frame'!$J$2)*'Podwyżki cen'!$B$3</f>
        <v>25.650608150173753</v>
      </c>
    </row>
    <row r="108" spans="2:5">
      <c r="B108" s="403"/>
      <c r="C108" s="160" t="s">
        <v>8</v>
      </c>
      <c r="D108" s="295" t="s">
        <v>52</v>
      </c>
      <c r="E108" s="260">
        <f>'PARASOL 5,5m 8p (PCF)'!E108*(1+'PARASOL 5,5m 8p - new frame'!$J$2)*'Podwyżki cen'!$B$3</f>
        <v>24.382710837246691</v>
      </c>
    </row>
    <row r="109" spans="2:5">
      <c r="B109" s="403"/>
      <c r="C109" s="160" t="s">
        <v>305</v>
      </c>
      <c r="D109" s="294" t="s">
        <v>52</v>
      </c>
      <c r="E109" s="260">
        <f>'PARASOL 5,5m 8p (PCF)'!E109*(1+'PARASOL 5,5m 8p - new frame'!$J$2)*'Podwyżki cen'!$B$3</f>
        <v>23.322010496632629</v>
      </c>
    </row>
    <row r="110" spans="2:5">
      <c r="B110" s="403"/>
      <c r="C110" s="160" t="s">
        <v>37</v>
      </c>
      <c r="D110" s="294" t="s">
        <v>52</v>
      </c>
      <c r="E110" s="260">
        <f>'PARASOL 5,5m 8p (PCF)'!E110*(1+'PARASOL 5,5m 8p - new frame'!$J$2)*'Podwyżki cen'!$B$3</f>
        <v>22.325135352341704</v>
      </c>
    </row>
    <row r="111" spans="2:5">
      <c r="C111" s="170" t="s">
        <v>306</v>
      </c>
    </row>
    <row r="112" spans="2:5">
      <c r="C112" s="170" t="s">
        <v>307</v>
      </c>
    </row>
    <row r="114" spans="2:39">
      <c r="C114" s="170" t="s">
        <v>308</v>
      </c>
    </row>
    <row r="115" spans="2:39">
      <c r="C115" s="170" t="s">
        <v>307</v>
      </c>
    </row>
    <row r="117" spans="2:39" ht="31.5" customHeight="1">
      <c r="B117" s="126" t="s">
        <v>22</v>
      </c>
      <c r="C117" s="251" t="s">
        <v>151</v>
      </c>
      <c r="D117" s="173" t="s">
        <v>108</v>
      </c>
      <c r="E117" s="219"/>
      <c r="W117" s="220"/>
      <c r="X117" s="220"/>
      <c r="Y117" s="219"/>
      <c r="Z117" s="221"/>
      <c r="AB117" s="154"/>
      <c r="AL117" s="220"/>
      <c r="AM117" s="220"/>
    </row>
    <row r="118" spans="2:39" ht="15" customHeight="1">
      <c r="B118" s="403" t="s">
        <v>97</v>
      </c>
      <c r="C118" s="257" t="s">
        <v>0</v>
      </c>
      <c r="D118" s="260">
        <f>'PARASOL 5,5m 8p (PCF)'!D118*(1+'PARASOL 5,5m 8p - new frame'!$J$2)*'Podwyżki cen'!$B$5</f>
        <v>180.68482214999997</v>
      </c>
      <c r="V118" s="446"/>
      <c r="W118" s="169"/>
      <c r="X118" s="165"/>
      <c r="AB118" s="190"/>
      <c r="AK118" s="446"/>
      <c r="AL118" s="169"/>
      <c r="AM118" s="165"/>
    </row>
    <row r="119" spans="2:39">
      <c r="B119" s="403"/>
      <c r="C119" s="257" t="s">
        <v>1</v>
      </c>
      <c r="D119" s="260">
        <f>'PARASOL 5,5m 8p (PCF)'!D119*(1+'PARASOL 5,5m 8p - new frame'!$J$2)*'Podwyżki cen'!$B$5</f>
        <v>178.44292462499999</v>
      </c>
      <c r="V119" s="446"/>
      <c r="W119" s="169"/>
      <c r="X119" s="165"/>
      <c r="AB119" s="190"/>
      <c r="AK119" s="446"/>
      <c r="AL119" s="169"/>
      <c r="AM119" s="165"/>
    </row>
    <row r="120" spans="2:39">
      <c r="B120" s="403"/>
      <c r="C120" s="257" t="s">
        <v>24</v>
      </c>
      <c r="D120" s="260">
        <f>'PARASOL 5,5m 8p (PCF)'!D120*(1+'PARASOL 5,5m 8p - new frame'!$J$2)*'Podwyżki cen'!$B$5</f>
        <v>175.35274154999999</v>
      </c>
      <c r="V120" s="446"/>
      <c r="W120" s="169"/>
      <c r="X120" s="165"/>
      <c r="AB120" s="190"/>
      <c r="AK120" s="446"/>
      <c r="AL120" s="169"/>
      <c r="AM120" s="165"/>
    </row>
    <row r="121" spans="2:39">
      <c r="B121" s="403"/>
      <c r="C121" s="257" t="s">
        <v>3</v>
      </c>
      <c r="D121" s="260">
        <f>'PARASOL 5,5m 8p (PCF)'!D121*(1+'PARASOL 5,5m 8p - new frame'!$J$2)*'Podwyżki cen'!$B$5</f>
        <v>173.17143585000002</v>
      </c>
      <c r="V121" s="446"/>
      <c r="W121" s="169"/>
      <c r="X121" s="165"/>
      <c r="AB121" s="190"/>
      <c r="AK121" s="446"/>
      <c r="AL121" s="169"/>
      <c r="AM121" s="165"/>
    </row>
    <row r="122" spans="2:39">
      <c r="B122" s="403"/>
      <c r="C122" s="257" t="s">
        <v>4</v>
      </c>
      <c r="D122" s="260">
        <f>'PARASOL 5,5m 8p (PCF)'!D122*(1+'PARASOL 5,5m 8p - new frame'!$J$2)*'Podwyżki cen'!$B$5</f>
        <v>170.14184459999998</v>
      </c>
      <c r="V122" s="446"/>
      <c r="W122" s="169"/>
      <c r="X122" s="165"/>
      <c r="AB122" s="190"/>
      <c r="AK122" s="446"/>
      <c r="AL122" s="169"/>
      <c r="AM122" s="165"/>
    </row>
    <row r="123" spans="2:39">
      <c r="B123" s="403"/>
      <c r="C123" s="257" t="s">
        <v>5</v>
      </c>
      <c r="D123" s="260">
        <f>'PARASOL 5,5m 8p (PCF)'!D123*(1+'PARASOL 5,5m 8p - new frame'!$J$2)*'Podwyżki cen'!$B$5</f>
        <v>164.62798852499995</v>
      </c>
      <c r="V123" s="446"/>
      <c r="W123" s="169"/>
      <c r="X123" s="165"/>
      <c r="AK123" s="446"/>
      <c r="AL123" s="169"/>
      <c r="AM123" s="165"/>
    </row>
    <row r="124" spans="2:39">
      <c r="B124" s="403"/>
      <c r="C124" s="257" t="s">
        <v>20</v>
      </c>
      <c r="D124" s="260">
        <f>'PARASOL 5,5m 8p (PCF)'!D124*(1+'PARASOL 5,5m 8p - new frame'!$J$2)*'Podwyżki cen'!$B$5</f>
        <v>159.35649975000001</v>
      </c>
      <c r="V124" s="446"/>
      <c r="W124" s="169"/>
      <c r="X124" s="165"/>
      <c r="AK124" s="446"/>
      <c r="AL124" s="169"/>
      <c r="AM124" s="165"/>
    </row>
    <row r="125" spans="2:39">
      <c r="B125" s="403"/>
      <c r="C125" s="257" t="s">
        <v>21</v>
      </c>
      <c r="D125" s="260">
        <f>'PARASOL 5,5m 8p (PCF)'!D125*(1+'PARASOL 5,5m 8p - new frame'!$J$2)*'Podwyżki cen'!$B$5</f>
        <v>148.87411402499998</v>
      </c>
      <c r="V125" s="446"/>
      <c r="W125" s="169"/>
      <c r="X125" s="165"/>
      <c r="Z125" s="165"/>
      <c r="AK125" s="446"/>
      <c r="AL125" s="169"/>
      <c r="AM125" s="165"/>
    </row>
    <row r="126" spans="2:39">
      <c r="B126" s="403"/>
      <c r="C126" s="257" t="s">
        <v>37</v>
      </c>
      <c r="D126" s="260">
        <f>'PARASOL 5,5m 8p (PCF)'!D126*(1+'PARASOL 5,5m 8p - new frame'!$J$2)*'Podwyżki cen'!$B$5</f>
        <v>138.08876917500001</v>
      </c>
      <c r="V126" s="446"/>
      <c r="W126" s="169"/>
      <c r="X126" s="165"/>
      <c r="AK126" s="446"/>
      <c r="AL126" s="169"/>
      <c r="AM126" s="165"/>
    </row>
    <row r="127" spans="2:39">
      <c r="B127" s="218"/>
      <c r="C127" s="172" t="s">
        <v>152</v>
      </c>
      <c r="D127" s="231"/>
      <c r="V127" s="446"/>
      <c r="W127" s="169"/>
      <c r="X127" s="165"/>
      <c r="AK127" s="446"/>
      <c r="AL127" s="169"/>
      <c r="AM127" s="165"/>
    </row>
    <row r="128" spans="2:39">
      <c r="V128" s="446"/>
      <c r="W128" s="169"/>
      <c r="X128" s="165"/>
      <c r="AK128" s="446"/>
      <c r="AL128" s="169"/>
      <c r="AM128" s="165"/>
    </row>
    <row r="129" spans="2:39" ht="15" customHeight="1">
      <c r="B129" s="126" t="s">
        <v>40</v>
      </c>
      <c r="C129" s="251" t="s">
        <v>146</v>
      </c>
      <c r="D129" s="173" t="s">
        <v>108</v>
      </c>
    </row>
    <row r="130" spans="2:39" ht="17.25" customHeight="1">
      <c r="B130" s="498" t="s">
        <v>168</v>
      </c>
      <c r="C130" s="257" t="s">
        <v>0</v>
      </c>
      <c r="D130" s="260">
        <f>'PARASOL 5,5m 8p (PCF)'!D130*(1+'PARASOL 5,5m 8p - new frame'!$J$2)*'Podwyżki cen'!$B$6</f>
        <v>357.67354297500003</v>
      </c>
      <c r="F130" s="165"/>
      <c r="W130" s="184"/>
      <c r="X130" s="159"/>
      <c r="Z130" s="165"/>
      <c r="AL130" s="184"/>
      <c r="AM130" s="159"/>
    </row>
    <row r="131" spans="2:39" ht="17.25" customHeight="1">
      <c r="B131" s="498"/>
      <c r="C131" s="257" t="s">
        <v>1</v>
      </c>
      <c r="D131" s="260">
        <f>'PARASOL 5,5m 8p (PCF)'!D131*(1+'PARASOL 5,5m 8p - new frame'!$J$2)*'Podwyżki cen'!$B$6</f>
        <v>344.94925972499999</v>
      </c>
      <c r="F131" s="165"/>
      <c r="V131" s="446"/>
      <c r="W131" s="169"/>
      <c r="X131" s="165"/>
      <c r="Z131" s="165"/>
      <c r="AK131" s="446"/>
      <c r="AL131" s="169"/>
      <c r="AM131" s="165"/>
    </row>
    <row r="132" spans="2:39" ht="17.25" customHeight="1">
      <c r="B132" s="498"/>
      <c r="C132" s="257" t="s">
        <v>19</v>
      </c>
      <c r="D132" s="260">
        <f>'PARASOL 5,5m 8p (PCF)'!D132*(1+'PARASOL 5,5m 8p - new frame'!$J$2)*'Podwyżki cen'!$B$6</f>
        <v>331.43728275000001</v>
      </c>
      <c r="V132" s="446"/>
      <c r="W132" s="169"/>
      <c r="X132" s="165"/>
      <c r="AK132" s="446"/>
      <c r="AL132" s="169"/>
      <c r="AM132" s="165"/>
    </row>
    <row r="133" spans="2:39" ht="17.25" customHeight="1">
      <c r="B133" s="498"/>
      <c r="C133" s="257" t="s">
        <v>39</v>
      </c>
      <c r="D133" s="260">
        <f>'PARASOL 5,5m 8p (PCF)'!D133*(1+'PARASOL 5,5m 8p - new frame'!$J$2)*'Podwyżki cen'!$B$6</f>
        <v>318.16767307499998</v>
      </c>
      <c r="V133" s="446"/>
      <c r="W133" s="169"/>
      <c r="X133" s="165"/>
      <c r="AK133" s="446"/>
      <c r="AL133" s="169"/>
      <c r="AM133" s="165"/>
    </row>
    <row r="134" spans="2:39" ht="17.25" customHeight="1">
      <c r="V134" s="446"/>
      <c r="W134" s="169"/>
      <c r="X134" s="165"/>
      <c r="AK134" s="446"/>
      <c r="AL134" s="169"/>
      <c r="AM134" s="165"/>
    </row>
    <row r="135" spans="2:39" ht="16">
      <c r="B135" s="136" t="s">
        <v>41</v>
      </c>
      <c r="C135" s="266" t="s">
        <v>234</v>
      </c>
      <c r="D135" s="267" t="s">
        <v>108</v>
      </c>
      <c r="H135" s="126" t="s">
        <v>15</v>
      </c>
      <c r="W135" s="172"/>
    </row>
    <row r="136" spans="2:39">
      <c r="B136" s="435" t="s">
        <v>235</v>
      </c>
      <c r="C136" s="268">
        <v>1</v>
      </c>
      <c r="D136" s="260">
        <f>'PARASOL 5,5m 8p (PCF)'!D149*(1+'PARASOL 5,5m 8p - new frame'!$J$2)*'Podwyżki cen'!$B$7</f>
        <v>87.379428291911609</v>
      </c>
      <c r="AA136" s="172"/>
    </row>
    <row r="137" spans="2:39">
      <c r="B137" s="435"/>
      <c r="C137" s="268">
        <v>50</v>
      </c>
      <c r="D137" s="260">
        <f>'PARASOL 5,5m 8p (PCF)'!D150*(1+'PARASOL 5,5m 8p - new frame'!$J$2)*'Podwyżki cen'!$B$7</f>
        <v>77.470420959839146</v>
      </c>
      <c r="AA137" s="172"/>
    </row>
    <row r="138" spans="2:39">
      <c r="B138" s="435"/>
      <c r="C138" s="268">
        <v>100</v>
      </c>
      <c r="D138" s="260">
        <f>'PARASOL 5,5m 8p (PCF)'!D151*(1+'PARASOL 5,5m 8p - new frame'!$J$2)*'Podwyżki cen'!$B$7</f>
        <v>71.228728275871063</v>
      </c>
      <c r="AA138" s="172"/>
    </row>
    <row r="139" spans="2:39">
      <c r="B139" s="435"/>
      <c r="C139" s="268">
        <v>200</v>
      </c>
      <c r="D139" s="260">
        <f>'PARASOL 5,5m 8p (PCF)'!D152*(1+'PARASOL 5,5m 8p - new frame'!$J$2)*'Podwyżki cen'!$B$7</f>
        <v>63.148158261381504</v>
      </c>
      <c r="AA139" s="172"/>
    </row>
    <row r="140" spans="2:39">
      <c r="B140" s="435"/>
      <c r="C140" s="268">
        <v>500</v>
      </c>
      <c r="D140" s="260">
        <f>'PARASOL 5,5m 8p (PCF)'!D153*(1+'PARASOL 5,5m 8p - new frame'!$J$2)*'Podwyżki cen'!$B$7</f>
        <v>58.822704042066356</v>
      </c>
      <c r="AA140" s="172"/>
    </row>
    <row r="141" spans="2:39">
      <c r="B141" s="435" t="s">
        <v>236</v>
      </c>
      <c r="C141" s="345" t="s">
        <v>266</v>
      </c>
      <c r="D141" s="346"/>
      <c r="AA141" s="172"/>
    </row>
    <row r="142" spans="2:39" ht="33.75" customHeight="1">
      <c r="B142" s="435"/>
      <c r="C142" s="347" t="s">
        <v>267</v>
      </c>
      <c r="D142" s="348"/>
      <c r="AA142" s="172"/>
    </row>
    <row r="143" spans="2:39">
      <c r="C143" s="272"/>
      <c r="D143" s="272"/>
      <c r="AA143" s="172"/>
    </row>
    <row r="144" spans="2:39" ht="18">
      <c r="C144" s="142" t="s">
        <v>112</v>
      </c>
      <c r="AA144" s="172"/>
      <c r="AB144" s="172"/>
      <c r="AC144" s="258"/>
      <c r="AD144" s="258"/>
      <c r="AE144" s="258"/>
    </row>
    <row r="145" spans="2:41" ht="35.25" customHeight="1">
      <c r="C145" s="499" t="s">
        <v>211</v>
      </c>
      <c r="D145" s="499"/>
      <c r="E145" s="499"/>
      <c r="I145" s="501" t="s">
        <v>212</v>
      </c>
      <c r="J145" s="501"/>
      <c r="K145" s="501"/>
      <c r="AA145" s="172"/>
      <c r="AB145" s="172"/>
      <c r="AC145" s="258"/>
      <c r="AD145" s="258"/>
      <c r="AE145" s="258"/>
    </row>
    <row r="146" spans="2:41">
      <c r="C146" s="335" t="s">
        <v>114</v>
      </c>
      <c r="D146" s="336"/>
      <c r="E146" s="500" t="s">
        <v>208</v>
      </c>
      <c r="F146" s="500"/>
      <c r="G146" s="500"/>
      <c r="I146" s="335" t="s">
        <v>114</v>
      </c>
      <c r="J146" s="336"/>
      <c r="K146" s="500" t="s">
        <v>208</v>
      </c>
      <c r="L146" s="500"/>
      <c r="M146" s="500"/>
      <c r="AA146" s="172"/>
      <c r="AB146" s="172"/>
      <c r="AC146" s="258"/>
      <c r="AD146" s="258"/>
      <c r="AE146" s="258"/>
    </row>
    <row r="147" spans="2:41" ht="31.5" customHeight="1">
      <c r="C147" s="335" t="s">
        <v>115</v>
      </c>
      <c r="D147" s="336"/>
      <c r="E147" s="527" t="s">
        <v>279</v>
      </c>
      <c r="F147" s="528"/>
      <c r="G147" s="529"/>
      <c r="I147" s="335" t="s">
        <v>115</v>
      </c>
      <c r="J147" s="336"/>
      <c r="K147" s="504" t="s">
        <v>213</v>
      </c>
      <c r="L147" s="505"/>
      <c r="M147" s="506"/>
      <c r="AA147" s="172"/>
      <c r="AB147" s="172"/>
      <c r="AC147" s="258"/>
      <c r="AD147" s="258"/>
      <c r="AE147" s="258"/>
    </row>
    <row r="148" spans="2:41" ht="34.5" customHeight="1">
      <c r="C148" s="335" t="s">
        <v>116</v>
      </c>
      <c r="D148" s="336"/>
      <c r="E148" s="524" t="s">
        <v>220</v>
      </c>
      <c r="F148" s="525"/>
      <c r="G148" s="526"/>
      <c r="I148" s="335" t="s">
        <v>116</v>
      </c>
      <c r="J148" s="336"/>
      <c r="K148" s="507" t="s">
        <v>220</v>
      </c>
      <c r="L148" s="508"/>
      <c r="M148" s="508"/>
      <c r="AA148" s="172"/>
      <c r="AB148" s="172"/>
      <c r="AC148" s="258"/>
      <c r="AD148" s="258"/>
      <c r="AE148" s="258"/>
    </row>
    <row r="149" spans="2:41" ht="18">
      <c r="C149" s="142"/>
      <c r="AA149" s="142"/>
    </row>
    <row r="150" spans="2:41" ht="28">
      <c r="C150" s="269" t="s">
        <v>239</v>
      </c>
      <c r="AB150" s="142"/>
    </row>
    <row r="151" spans="2:41" ht="15" customHeight="1">
      <c r="B151" s="130" t="s">
        <v>17</v>
      </c>
      <c r="C151" s="193" t="s">
        <v>240</v>
      </c>
      <c r="H151" s="130" t="s">
        <v>18</v>
      </c>
      <c r="I151" s="193" t="s">
        <v>241</v>
      </c>
      <c r="AB151" s="193"/>
      <c r="AH151" s="193"/>
      <c r="AO151" s="194"/>
    </row>
    <row r="152" spans="2:41" ht="15" customHeight="1">
      <c r="C152" s="311" t="s">
        <v>121</v>
      </c>
      <c r="D152" s="195">
        <v>1</v>
      </c>
      <c r="E152" s="260">
        <f>'PARASOL 5,5m 8p (PCF)'!E165*(1+'PARASOL 5,5m 8p - new frame'!$J$2)*'Podwyżki cen'!$B$8</f>
        <v>107.72954692500001</v>
      </c>
      <c r="I152" s="311" t="s">
        <v>121</v>
      </c>
      <c r="J152" s="195">
        <v>1</v>
      </c>
      <c r="K152" s="260">
        <f>'PARASOL 5,5m 8p (PCF)'!K165*(1+'PARASOL 5,5m 8p - new frame'!$J$2)*'Podwyżki cen'!$B$9</f>
        <v>80.863964999999993</v>
      </c>
      <c r="AB152" s="196"/>
      <c r="AC152" s="197"/>
      <c r="AD152" s="165"/>
      <c r="AH152" s="196"/>
      <c r="AI152" s="197"/>
      <c r="AJ152" s="165"/>
      <c r="AO152" s="194"/>
    </row>
    <row r="153" spans="2:41" ht="15" customHeight="1">
      <c r="C153" s="312"/>
      <c r="D153" s="195">
        <v>50</v>
      </c>
      <c r="E153" s="260">
        <f>'PARASOL 5,5m 8p (PCF)'!E166*(1+'PARASOL 5,5m 8p - new frame'!$J$2)*'Podwyżki cen'!$B$8</f>
        <v>98.331002962500008</v>
      </c>
      <c r="I153" s="312"/>
      <c r="J153" s="195">
        <v>50</v>
      </c>
      <c r="K153" s="260">
        <f>'PARASOL 5,5m 8p (PCF)'!K166*(1+'PARASOL 5,5m 8p - new frame'!$J$2)*'Podwyżki cen'!$B$9</f>
        <v>73.547701500000016</v>
      </c>
      <c r="AB153" s="196"/>
      <c r="AC153" s="197"/>
      <c r="AD153" s="165"/>
      <c r="AH153" s="196"/>
      <c r="AI153" s="197"/>
      <c r="AJ153" s="165"/>
      <c r="AO153" s="194"/>
    </row>
    <row r="154" spans="2:41" ht="15" customHeight="1">
      <c r="C154" s="312"/>
      <c r="D154" s="195">
        <v>100</v>
      </c>
      <c r="E154" s="260">
        <f>'PARASOL 5,5m 8p (PCF)'!E167*(1+'PARASOL 5,5m 8p - new frame'!$J$2)*'Podwyżki cen'!$B$8</f>
        <v>94.996035750000004</v>
      </c>
      <c r="I154" s="312"/>
      <c r="J154" s="195">
        <v>100</v>
      </c>
      <c r="K154" s="260">
        <f>'PARASOL 5,5m 8p (PCF)'!K167*(1+'PARASOL 5,5m 8p - new frame'!$J$2)*'Podwyżki cen'!$B$9</f>
        <v>71.365657999999996</v>
      </c>
      <c r="AB154" s="196"/>
      <c r="AC154" s="197"/>
      <c r="AD154" s="165"/>
      <c r="AH154" s="196"/>
      <c r="AI154" s="197"/>
      <c r="AJ154" s="165"/>
      <c r="AO154" s="194"/>
    </row>
    <row r="155" spans="2:41" ht="15" customHeight="1">
      <c r="C155" s="312"/>
      <c r="D155" s="195">
        <v>200</v>
      </c>
      <c r="E155" s="260">
        <f>'PARASOL 5,5m 8p (PCF)'!E168*(1+'PARASOL 5,5m 8p - new frame'!$J$2)*'Podwyżki cen'!$B$8</f>
        <v>90.751532025000017</v>
      </c>
      <c r="I155" s="312"/>
      <c r="J155" s="195">
        <v>200</v>
      </c>
      <c r="K155" s="260">
        <f>'PARASOL 5,5m 8p (PCF)'!K168*(1+'PARASOL 5,5m 8p - new frame'!$J$2)*'Podwyżki cen'!$B$9</f>
        <v>67.771704000000014</v>
      </c>
      <c r="AB155" s="196"/>
      <c r="AC155" s="197"/>
      <c r="AD155" s="165"/>
      <c r="AH155" s="196"/>
      <c r="AI155" s="197"/>
      <c r="AJ155" s="165"/>
      <c r="AO155" s="194"/>
    </row>
    <row r="156" spans="2:41" ht="15" customHeight="1">
      <c r="C156" s="313"/>
      <c r="D156" s="195">
        <v>500</v>
      </c>
      <c r="E156" s="260">
        <f>'PARASOL 5,5m 8p (PCF)'!E169*(1+'PARASOL 5,5m 8p - new frame'!$J$2)*'Podwyżki cen'!$B$8</f>
        <v>84.384776437500008</v>
      </c>
      <c r="I156" s="313"/>
      <c r="J156" s="195">
        <v>500</v>
      </c>
      <c r="K156" s="260">
        <f>'PARASOL 5,5m 8p (PCF)'!K169*(1+'PARASOL 5,5m 8p - new frame'!$J$2)*'Podwyżki cen'!$B$9</f>
        <v>63.279261500000004</v>
      </c>
      <c r="AB156" s="196"/>
      <c r="AC156" s="197"/>
      <c r="AD156" s="165"/>
      <c r="AH156" s="196"/>
      <c r="AI156" s="197"/>
      <c r="AJ156" s="165"/>
      <c r="AO156" s="194"/>
    </row>
    <row r="157" spans="2:41" ht="15" customHeight="1">
      <c r="C157" s="198" t="s">
        <v>122</v>
      </c>
      <c r="D157" s="333" t="s">
        <v>16</v>
      </c>
      <c r="E157" s="334"/>
      <c r="I157" s="198" t="s">
        <v>122</v>
      </c>
      <c r="J157" s="333" t="s">
        <v>16</v>
      </c>
      <c r="K157" s="334"/>
      <c r="AB157" s="199"/>
      <c r="AC157" s="200"/>
      <c r="AD157" s="200"/>
      <c r="AH157" s="199"/>
      <c r="AI157" s="200"/>
      <c r="AJ157" s="200"/>
      <c r="AO157" s="194"/>
    </row>
    <row r="158" spans="2:41" ht="17.25" customHeight="1">
      <c r="C158" s="198" t="s">
        <v>77</v>
      </c>
      <c r="D158" s="314" t="s">
        <v>12</v>
      </c>
      <c r="E158" s="315"/>
      <c r="I158" s="198" t="s">
        <v>77</v>
      </c>
      <c r="J158" s="314" t="s">
        <v>11</v>
      </c>
      <c r="K158" s="315"/>
      <c r="AB158" s="199"/>
      <c r="AC158" s="165"/>
      <c r="AD158" s="165"/>
      <c r="AH158" s="199"/>
      <c r="AI158" s="165"/>
      <c r="AJ158" s="165"/>
      <c r="AO158" s="194"/>
    </row>
    <row r="159" spans="2:41" ht="15" customHeight="1">
      <c r="C159" s="126" t="s">
        <v>123</v>
      </c>
      <c r="I159" s="126" t="s">
        <v>123</v>
      </c>
      <c r="AH159" s="199"/>
      <c r="AO159" s="194"/>
    </row>
    <row r="160" spans="2:41" ht="15" customHeight="1">
      <c r="AO160" s="194"/>
    </row>
    <row r="161" spans="2:41" ht="18.75" customHeight="1">
      <c r="C161" s="142" t="s">
        <v>124</v>
      </c>
      <c r="I161" s="142" t="s">
        <v>124</v>
      </c>
      <c r="AB161" s="142"/>
      <c r="AH161" s="142"/>
      <c r="AO161" s="194"/>
    </row>
    <row r="162" spans="2:41" ht="14.25" customHeight="1">
      <c r="C162" s="459" t="s">
        <v>125</v>
      </c>
      <c r="D162" s="460"/>
      <c r="E162" s="457" t="s">
        <v>127</v>
      </c>
      <c r="F162" s="458"/>
      <c r="I162" s="459" t="s">
        <v>128</v>
      </c>
      <c r="J162" s="460"/>
      <c r="K162" s="457" t="s">
        <v>129</v>
      </c>
      <c r="L162" s="458"/>
      <c r="AB162" s="193"/>
      <c r="AC162" s="193"/>
      <c r="AH162" s="193"/>
      <c r="AI162" s="193"/>
      <c r="AO162" s="194"/>
    </row>
    <row r="163" spans="2:41" ht="15" customHeight="1">
      <c r="C163" s="459" t="s">
        <v>126</v>
      </c>
      <c r="D163" s="460"/>
      <c r="E163" s="457" t="s">
        <v>31</v>
      </c>
      <c r="F163" s="458"/>
      <c r="I163" s="459" t="s">
        <v>115</v>
      </c>
      <c r="J163" s="460"/>
      <c r="K163" s="457" t="s">
        <v>32</v>
      </c>
      <c r="L163" s="458"/>
      <c r="AB163" s="193"/>
      <c r="AC163" s="193"/>
      <c r="AH163" s="203"/>
      <c r="AI163" s="203"/>
      <c r="AO163" s="194"/>
    </row>
    <row r="164" spans="2:41" ht="15" customHeight="1">
      <c r="I164" s="274" t="s">
        <v>116</v>
      </c>
      <c r="J164" s="275"/>
      <c r="K164" s="457" t="s">
        <v>153</v>
      </c>
      <c r="L164" s="458"/>
      <c r="AH164" s="172"/>
      <c r="AI164" s="172"/>
      <c r="AO164" s="194"/>
    </row>
    <row r="165" spans="2:41" ht="15" customHeight="1">
      <c r="AO165" s="194"/>
    </row>
    <row r="166" spans="2:41" ht="15" customHeight="1">
      <c r="B166" s="130" t="s">
        <v>22</v>
      </c>
      <c r="C166" s="193" t="s">
        <v>242</v>
      </c>
      <c r="AO166" s="194"/>
    </row>
    <row r="167" spans="2:41" ht="15" customHeight="1">
      <c r="C167" s="311" t="s">
        <v>121</v>
      </c>
      <c r="D167" s="195">
        <v>1</v>
      </c>
      <c r="E167" s="260">
        <f>'PARASOL 5,5m 8p (PCF)'!E180*(1+'PARASOL 5,5m 8p - new frame'!$J$2)*'Podwyżki cen'!$B$10</f>
        <v>75.923942640000007</v>
      </c>
      <c r="AB167" s="193"/>
      <c r="AO167" s="194"/>
    </row>
    <row r="168" spans="2:41" ht="15" customHeight="1">
      <c r="C168" s="312"/>
      <c r="D168" s="195">
        <v>50</v>
      </c>
      <c r="E168" s="260">
        <f>'PARASOL 5,5m 8p (PCF)'!E181*(1+'PARASOL 5,5m 8p - new frame'!$J$2)*'Podwyżki cen'!$B$10</f>
        <v>73.602372480000014</v>
      </c>
      <c r="AB168" s="196"/>
      <c r="AC168" s="197"/>
      <c r="AD168" s="165"/>
      <c r="AO168" s="194"/>
    </row>
    <row r="169" spans="2:41" ht="15" customHeight="1">
      <c r="C169" s="312"/>
      <c r="D169" s="195">
        <v>100</v>
      </c>
      <c r="E169" s="260">
        <f>'PARASOL 5,5m 8p (PCF)'!E182*(1+'PARASOL 5,5m 8p - new frame'!$J$2)*'Podwyżki cen'!$B$10</f>
        <v>71.022850079999998</v>
      </c>
      <c r="AB169" s="196"/>
      <c r="AC169" s="197"/>
      <c r="AD169" s="165"/>
      <c r="AO169" s="194"/>
    </row>
    <row r="170" spans="2:41" ht="15" customHeight="1">
      <c r="C170" s="312"/>
      <c r="D170" s="195">
        <v>200</v>
      </c>
      <c r="E170" s="260">
        <f>'PARASOL 5,5m 8p (PCF)'!E183*(1+'PARASOL 5,5m 8p - new frame'!$J$2)*'Podwyżki cen'!$B$10</f>
        <v>67.325534640000015</v>
      </c>
      <c r="AB170" s="196"/>
      <c r="AC170" s="197"/>
      <c r="AD170" s="165"/>
      <c r="AO170" s="194"/>
    </row>
    <row r="171" spans="2:41" ht="15" customHeight="1">
      <c r="C171" s="313"/>
      <c r="D171" s="195">
        <v>500</v>
      </c>
      <c r="E171" s="260">
        <f>'PARASOL 5,5m 8p (PCF)'!E184*(1+'PARASOL 5,5m 8p - new frame'!$J$2)*'Podwyżki cen'!$B$10</f>
        <v>63.198298799999996</v>
      </c>
      <c r="AB171" s="196"/>
      <c r="AC171" s="197"/>
      <c r="AD171" s="165"/>
      <c r="AO171" s="194"/>
    </row>
    <row r="172" spans="2:41" ht="15" customHeight="1">
      <c r="C172" s="198" t="s">
        <v>77</v>
      </c>
      <c r="D172" s="314" t="s">
        <v>10</v>
      </c>
      <c r="E172" s="315"/>
      <c r="AB172" s="196"/>
      <c r="AC172" s="197"/>
      <c r="AD172" s="165"/>
      <c r="AO172" s="194"/>
    </row>
    <row r="173" spans="2:41" ht="15" customHeight="1">
      <c r="AB173" s="199"/>
      <c r="AC173" s="165"/>
      <c r="AD173" s="165"/>
      <c r="AO173" s="194"/>
    </row>
    <row r="174" spans="2:41" ht="15" customHeight="1">
      <c r="C174" s="142" t="s">
        <v>124</v>
      </c>
    </row>
    <row r="175" spans="2:41">
      <c r="C175" s="459" t="s">
        <v>128</v>
      </c>
      <c r="D175" s="460"/>
      <c r="E175" s="457" t="s">
        <v>129</v>
      </c>
      <c r="F175" s="458"/>
    </row>
    <row r="176" spans="2:41">
      <c r="C176" s="459" t="s">
        <v>115</v>
      </c>
      <c r="D176" s="460"/>
      <c r="E176" s="457" t="s">
        <v>30</v>
      </c>
      <c r="F176" s="458"/>
    </row>
    <row r="177" spans="3:6">
      <c r="C177" s="274" t="s">
        <v>116</v>
      </c>
      <c r="D177" s="275"/>
      <c r="E177" s="457" t="s">
        <v>154</v>
      </c>
      <c r="F177" s="458"/>
    </row>
  </sheetData>
  <sheetProtection algorithmName="SHA-512" hashValue="E/kZZWWuhSlmjrF7vun94+EmcwIBa2iawmSzRsSVq9TaO0yhYWWchhtv1uhfxdtQJrki1xxGuXbBulHmDfGzQA==" saltValue="/2OuRh8NTbZlrz3jhmVmPA==" spinCount="100000" sheet="1" formatCells="0" formatColumns="0" formatRows="0" insertColumns="0" insertRows="0" insertHyperlinks="0" deleteColumns="0" deleteRows="0" sort="0" autoFilter="0" pivotTables="0"/>
  <mergeCells count="77">
    <mergeCell ref="E175:F175"/>
    <mergeCell ref="C176:D176"/>
    <mergeCell ref="E176:F176"/>
    <mergeCell ref="E177:F177"/>
    <mergeCell ref="B85:B95"/>
    <mergeCell ref="C147:D147"/>
    <mergeCell ref="E147:G147"/>
    <mergeCell ref="B100:B110"/>
    <mergeCell ref="B118:B126"/>
    <mergeCell ref="B130:B133"/>
    <mergeCell ref="C145:E145"/>
    <mergeCell ref="I145:K145"/>
    <mergeCell ref="C146:D146"/>
    <mergeCell ref="E146:G146"/>
    <mergeCell ref="I146:J146"/>
    <mergeCell ref="K146:M146"/>
    <mergeCell ref="B136:B140"/>
    <mergeCell ref="B141:B142"/>
    <mergeCell ref="C141:D141"/>
    <mergeCell ref="C142:D142"/>
    <mergeCell ref="I162:J162"/>
    <mergeCell ref="C163:D163"/>
    <mergeCell ref="I163:J163"/>
    <mergeCell ref="I147:J147"/>
    <mergeCell ref="K147:M147"/>
    <mergeCell ref="C148:D148"/>
    <mergeCell ref="E148:G148"/>
    <mergeCell ref="I148:J148"/>
    <mergeCell ref="K148:M148"/>
    <mergeCell ref="K164:L164"/>
    <mergeCell ref="C167:C171"/>
    <mergeCell ref="D172:E172"/>
    <mergeCell ref="C175:D175"/>
    <mergeCell ref="B69:B78"/>
    <mergeCell ref="K163:L163"/>
    <mergeCell ref="E163:F163"/>
    <mergeCell ref="C152:C156"/>
    <mergeCell ref="I152:I156"/>
    <mergeCell ref="D157:E157"/>
    <mergeCell ref="J157:K157"/>
    <mergeCell ref="D158:E158"/>
    <mergeCell ref="J158:K158"/>
    <mergeCell ref="C162:D162"/>
    <mergeCell ref="E162:F162"/>
    <mergeCell ref="K162:L162"/>
    <mergeCell ref="B28:B38"/>
    <mergeCell ref="B44:B54"/>
    <mergeCell ref="E42:I42"/>
    <mergeCell ref="H67:K67"/>
    <mergeCell ref="C63:O63"/>
    <mergeCell ref="M41:N41"/>
    <mergeCell ref="D67:G67"/>
    <mergeCell ref="L67:O67"/>
    <mergeCell ref="E26:I26"/>
    <mergeCell ref="C62:O62"/>
    <mergeCell ref="C66:O66"/>
    <mergeCell ref="AG25:AH25"/>
    <mergeCell ref="E25:I25"/>
    <mergeCell ref="E41:I41"/>
    <mergeCell ref="J41:K41"/>
    <mergeCell ref="J25:K25"/>
    <mergeCell ref="AQ66:BB66"/>
    <mergeCell ref="AQ67:AT67"/>
    <mergeCell ref="AU67:AX67"/>
    <mergeCell ref="AY67:BB67"/>
    <mergeCell ref="AO69:AO78"/>
    <mergeCell ref="AK118:AK128"/>
    <mergeCell ref="AK131:AK134"/>
    <mergeCell ref="AB66:AM66"/>
    <mergeCell ref="AB67:AE67"/>
    <mergeCell ref="AF67:AI67"/>
    <mergeCell ref="AJ67:AM67"/>
    <mergeCell ref="Z69:Z78"/>
    <mergeCell ref="V118:V128"/>
    <mergeCell ref="V131:V134"/>
    <mergeCell ref="U25:V25"/>
    <mergeCell ref="W25:AF25"/>
  </mergeCells>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enableFormatConditionsCalculation="0">
    <tabColor rgb="FF92D050"/>
    <pageSetUpPr fitToPage="1"/>
  </sheetPr>
  <dimension ref="A1:BD146"/>
  <sheetViews>
    <sheetView topLeftCell="A13" zoomScale="55" zoomScaleNormal="55" zoomScalePageLayoutView="55" workbookViewId="0">
      <selection activeCell="C52" sqref="C52"/>
    </sheetView>
  </sheetViews>
  <sheetFormatPr baseColWidth="10" defaultColWidth="9.1640625" defaultRowHeight="14" x14ac:dyDescent="0"/>
  <cols>
    <col min="1" max="1" width="9.1640625" style="1"/>
    <col min="2" max="2" width="6.1640625" style="1" customWidth="1"/>
    <col min="3" max="3" width="18.33203125" style="1" customWidth="1"/>
    <col min="4" max="5" width="22.1640625" style="1" customWidth="1"/>
    <col min="6" max="8" width="14.6640625" style="1" customWidth="1"/>
    <col min="9" max="10" width="15.5" style="1" customWidth="1"/>
    <col min="11" max="11" width="19" style="1" customWidth="1"/>
    <col min="12" max="12" width="18.6640625" style="1" customWidth="1"/>
    <col min="13" max="15" width="15.5" style="1" customWidth="1"/>
    <col min="16" max="16" width="31.33203125" style="1" customWidth="1"/>
    <col min="17" max="17" width="23.6640625" style="1" customWidth="1"/>
    <col min="18" max="18" width="15.6640625" style="1" customWidth="1"/>
    <col min="19" max="29" width="9.1640625" style="1"/>
    <col min="30" max="30" width="10" style="1" bestFit="1" customWidth="1"/>
    <col min="31" max="31" width="12.5" style="1" customWidth="1"/>
    <col min="32" max="40" width="9.1640625" style="1"/>
    <col min="41" max="41" width="22.5" style="1" customWidth="1"/>
    <col min="42" max="42" width="18" style="1" customWidth="1"/>
    <col min="43" max="43" width="18.33203125" style="1" customWidth="1"/>
    <col min="44" max="16384" width="9.1640625" style="1"/>
  </cols>
  <sheetData>
    <row r="1" spans="3:29" ht="31" thickBot="1">
      <c r="C1" s="3" t="s">
        <v>57</v>
      </c>
      <c r="M1" s="3" t="s">
        <v>164</v>
      </c>
      <c r="R1" s="386" t="s">
        <v>155</v>
      </c>
      <c r="S1" s="386"/>
      <c r="T1" s="386"/>
      <c r="U1" s="386"/>
      <c r="V1" s="386"/>
      <c r="W1" s="386"/>
    </row>
    <row r="2" spans="3:29" ht="29" thickBot="1">
      <c r="C2" s="3" t="s">
        <v>143</v>
      </c>
      <c r="R2" s="19">
        <v>0.03</v>
      </c>
      <c r="S2" s="20" t="s">
        <v>156</v>
      </c>
    </row>
    <row r="4" spans="3:29" ht="23">
      <c r="C4" s="4" t="s">
        <v>144</v>
      </c>
    </row>
    <row r="5" spans="3:29" ht="23">
      <c r="C5" s="4" t="s">
        <v>140</v>
      </c>
    </row>
    <row r="6" spans="3:29" ht="23">
      <c r="C6" s="4"/>
    </row>
    <row r="7" spans="3:29" ht="23">
      <c r="C7" s="4"/>
    </row>
    <row r="8" spans="3:29" ht="23">
      <c r="C8" s="4"/>
    </row>
    <row r="9" spans="3:29" ht="23">
      <c r="C9" s="4"/>
    </row>
    <row r="10" spans="3:29" ht="23">
      <c r="C10" s="4"/>
    </row>
    <row r="11" spans="3:29" ht="23">
      <c r="C11" s="4"/>
    </row>
    <row r="12" spans="3:29" ht="23">
      <c r="C12" s="4"/>
    </row>
    <row r="13" spans="3:29">
      <c r="C13" s="41"/>
    </row>
    <row r="14" spans="3:29" ht="18">
      <c r="C14" s="5" t="s">
        <v>71</v>
      </c>
    </row>
    <row r="15" spans="3:29" s="7" customFormat="1" ht="32.25" customHeight="1">
      <c r="C15" s="6" t="s">
        <v>72</v>
      </c>
      <c r="D15" s="6" t="s">
        <v>73</v>
      </c>
      <c r="E15" s="6" t="s">
        <v>74</v>
      </c>
      <c r="F15" s="6" t="s">
        <v>75</v>
      </c>
      <c r="G15" s="6" t="s">
        <v>76</v>
      </c>
      <c r="H15" s="6" t="s">
        <v>77</v>
      </c>
      <c r="I15" s="388" t="s">
        <v>78</v>
      </c>
      <c r="J15" s="389"/>
      <c r="K15" s="388" t="s">
        <v>79</v>
      </c>
      <c r="L15" s="389"/>
      <c r="M15" s="6" t="s">
        <v>80</v>
      </c>
    </row>
    <row r="16" spans="3:29" ht="99" customHeight="1">
      <c r="C16" s="107" t="s">
        <v>165</v>
      </c>
      <c r="D16" s="107" t="s">
        <v>195</v>
      </c>
      <c r="E16" s="107">
        <v>8</v>
      </c>
      <c r="F16" s="107" t="s">
        <v>82</v>
      </c>
      <c r="G16" s="108" t="s">
        <v>162</v>
      </c>
      <c r="H16" s="109" t="s">
        <v>46</v>
      </c>
      <c r="I16" s="390" t="s">
        <v>83</v>
      </c>
      <c r="J16" s="391"/>
      <c r="K16" s="431" t="s">
        <v>84</v>
      </c>
      <c r="L16" s="431"/>
      <c r="M16" s="110" t="s">
        <v>85</v>
      </c>
      <c r="AC16" s="84"/>
    </row>
    <row r="17" spans="2:36">
      <c r="C17" s="7"/>
    </row>
    <row r="20" spans="2:36">
      <c r="C20" s="1" t="s">
        <v>88</v>
      </c>
    </row>
    <row r="21" spans="2:36" s="80" customFormat="1" ht="42.75" customHeight="1">
      <c r="C21" s="9" t="s">
        <v>89</v>
      </c>
      <c r="D21" s="93" t="s">
        <v>92</v>
      </c>
      <c r="E21" s="374" t="s">
        <v>135</v>
      </c>
      <c r="F21" s="375"/>
      <c r="G21" s="375"/>
      <c r="H21" s="375"/>
      <c r="I21" s="376"/>
      <c r="J21" s="424" t="s">
        <v>93</v>
      </c>
      <c r="K21" s="424"/>
      <c r="L21" s="23"/>
      <c r="V21" s="22"/>
      <c r="W21" s="483"/>
      <c r="X21" s="483"/>
      <c r="Y21" s="484"/>
      <c r="Z21" s="483"/>
      <c r="AA21" s="483"/>
      <c r="AB21" s="483"/>
      <c r="AC21" s="483"/>
      <c r="AD21" s="483"/>
      <c r="AE21" s="483"/>
      <c r="AF21" s="483"/>
      <c r="AG21" s="483"/>
      <c r="AH21" s="483"/>
      <c r="AI21" s="483"/>
      <c r="AJ21" s="483"/>
    </row>
    <row r="22" spans="2:36" ht="45" customHeight="1">
      <c r="C22" s="9" t="s">
        <v>90</v>
      </c>
      <c r="D22" s="95" t="s">
        <v>184</v>
      </c>
      <c r="E22" s="374" t="s">
        <v>167</v>
      </c>
      <c r="F22" s="375"/>
      <c r="G22" s="375"/>
      <c r="H22" s="375"/>
      <c r="I22" s="376"/>
      <c r="J22" s="95" t="s">
        <v>94</v>
      </c>
      <c r="K22" s="25" t="s">
        <v>178</v>
      </c>
      <c r="L22" s="85"/>
      <c r="V22" s="22"/>
      <c r="W22" s="101"/>
      <c r="X22" s="101"/>
      <c r="Y22" s="484"/>
      <c r="Z22" s="484"/>
      <c r="AA22" s="484"/>
      <c r="AB22" s="484"/>
      <c r="AC22" s="484"/>
      <c r="AD22" s="484"/>
      <c r="AE22" s="484"/>
      <c r="AF22" s="484"/>
      <c r="AG22" s="484"/>
      <c r="AH22" s="484"/>
      <c r="AI22" s="101"/>
      <c r="AJ22" s="101"/>
    </row>
    <row r="23" spans="2:36" ht="15" customHeight="1">
      <c r="C23" s="10" t="s">
        <v>91</v>
      </c>
      <c r="D23" s="95" t="s">
        <v>99</v>
      </c>
      <c r="E23" s="26">
        <v>1</v>
      </c>
      <c r="F23" s="26">
        <v>2</v>
      </c>
      <c r="G23" s="26">
        <v>3</v>
      </c>
      <c r="H23" s="26">
        <v>4</v>
      </c>
      <c r="I23" s="26">
        <v>5</v>
      </c>
      <c r="J23" s="94" t="s">
        <v>95</v>
      </c>
      <c r="K23" s="26" t="s">
        <v>96</v>
      </c>
      <c r="L23" s="102"/>
      <c r="V23" s="27"/>
      <c r="W23" s="482"/>
      <c r="X23" s="482"/>
      <c r="Y23" s="102"/>
      <c r="Z23" s="102"/>
      <c r="AA23" s="102"/>
      <c r="AB23" s="102"/>
      <c r="AC23" s="102"/>
      <c r="AD23" s="102"/>
      <c r="AE23" s="102"/>
      <c r="AF23" s="102"/>
      <c r="AG23" s="102"/>
      <c r="AH23" s="102"/>
      <c r="AI23" s="102"/>
      <c r="AJ23" s="102"/>
    </row>
    <row r="24" spans="2:36" ht="15" customHeight="1">
      <c r="B24" s="418" t="s">
        <v>97</v>
      </c>
      <c r="C24" s="29" t="s">
        <v>0</v>
      </c>
      <c r="D24" s="117">
        <v>978.34962964413774</v>
      </c>
      <c r="E24" s="118" t="s">
        <v>52</v>
      </c>
      <c r="F24" s="118" t="s">
        <v>52</v>
      </c>
      <c r="G24" s="118" t="s">
        <v>52</v>
      </c>
      <c r="H24" s="118" t="s">
        <v>52</v>
      </c>
      <c r="I24" s="118" t="s">
        <v>52</v>
      </c>
      <c r="J24" s="117">
        <v>1443.9895375277356</v>
      </c>
      <c r="K24" s="117">
        <v>675.81423692843191</v>
      </c>
      <c r="L24" s="31"/>
      <c r="U24" s="477"/>
      <c r="V24" s="33"/>
      <c r="W24" s="53"/>
      <c r="X24" s="53"/>
      <c r="Y24" s="34"/>
      <c r="Z24" s="34"/>
      <c r="AA24" s="34"/>
      <c r="AB24" s="34"/>
      <c r="AC24" s="34"/>
      <c r="AD24" s="34"/>
      <c r="AE24" s="34"/>
      <c r="AF24" s="34"/>
      <c r="AG24" s="34"/>
      <c r="AH24" s="34"/>
      <c r="AI24" s="86"/>
      <c r="AJ24" s="86"/>
    </row>
    <row r="25" spans="2:36">
      <c r="B25" s="418"/>
      <c r="C25" s="29" t="s">
        <v>1</v>
      </c>
      <c r="D25" s="117">
        <v>922.30956513675778</v>
      </c>
      <c r="E25" s="118" t="s">
        <v>52</v>
      </c>
      <c r="F25" s="118" t="s">
        <v>52</v>
      </c>
      <c r="G25" s="118" t="s">
        <v>52</v>
      </c>
      <c r="H25" s="118" t="s">
        <v>52</v>
      </c>
      <c r="I25" s="118" t="s">
        <v>52</v>
      </c>
      <c r="J25" s="117">
        <v>1377.8656251112789</v>
      </c>
      <c r="K25" s="117">
        <v>648.09908954194077</v>
      </c>
      <c r="L25" s="31"/>
      <c r="U25" s="477"/>
      <c r="V25" s="33"/>
      <c r="W25" s="53"/>
      <c r="X25" s="53"/>
      <c r="Y25" s="34"/>
      <c r="Z25" s="34"/>
      <c r="AA25" s="34"/>
      <c r="AB25" s="34"/>
      <c r="AC25" s="34"/>
      <c r="AD25" s="34"/>
      <c r="AE25" s="34"/>
      <c r="AF25" s="34"/>
      <c r="AG25" s="34"/>
      <c r="AH25" s="34"/>
      <c r="AI25" s="86"/>
      <c r="AJ25" s="86"/>
    </row>
    <row r="26" spans="2:36">
      <c r="B26" s="418"/>
      <c r="C26" s="29" t="s">
        <v>2</v>
      </c>
      <c r="D26" s="117">
        <v>862.73339154235714</v>
      </c>
      <c r="E26" s="118" t="s">
        <v>52</v>
      </c>
      <c r="F26" s="118" t="s">
        <v>52</v>
      </c>
      <c r="G26" s="118" t="s">
        <v>52</v>
      </c>
      <c r="H26" s="118" t="s">
        <v>52</v>
      </c>
      <c r="I26" s="118" t="s">
        <v>52</v>
      </c>
      <c r="J26" s="117">
        <v>1287.745849349875</v>
      </c>
      <c r="K26" s="117">
        <v>599.34446591851588</v>
      </c>
      <c r="L26" s="31"/>
      <c r="U26" s="477"/>
      <c r="V26" s="33"/>
      <c r="W26" s="53"/>
      <c r="X26" s="53"/>
      <c r="Y26" s="34"/>
      <c r="Z26" s="34"/>
      <c r="AA26" s="34"/>
      <c r="AB26" s="34"/>
      <c r="AC26" s="34"/>
      <c r="AD26" s="34"/>
      <c r="AE26" s="34"/>
      <c r="AF26" s="34"/>
      <c r="AG26" s="34"/>
      <c r="AH26" s="34"/>
      <c r="AI26" s="86"/>
      <c r="AJ26" s="86"/>
    </row>
    <row r="27" spans="2:36">
      <c r="B27" s="418"/>
      <c r="C27" s="29" t="s">
        <v>3</v>
      </c>
      <c r="D27" s="117">
        <v>788.17099557584322</v>
      </c>
      <c r="E27" s="118" t="s">
        <v>52</v>
      </c>
      <c r="F27" s="118" t="s">
        <v>52</v>
      </c>
      <c r="G27" s="118" t="s">
        <v>52</v>
      </c>
      <c r="H27" s="118" t="s">
        <v>52</v>
      </c>
      <c r="I27" s="118" t="s">
        <v>52</v>
      </c>
      <c r="J27" s="117">
        <v>1250.065172166037</v>
      </c>
      <c r="K27" s="117">
        <v>572.16325365384148</v>
      </c>
      <c r="L27" s="31"/>
      <c r="U27" s="477"/>
      <c r="V27" s="33"/>
      <c r="W27" s="53"/>
      <c r="X27" s="53"/>
      <c r="Y27" s="34"/>
      <c r="Z27" s="34"/>
      <c r="AA27" s="34"/>
      <c r="AB27" s="34"/>
      <c r="AC27" s="34"/>
      <c r="AD27" s="34"/>
      <c r="AE27" s="34"/>
      <c r="AF27" s="34"/>
      <c r="AG27" s="34"/>
      <c r="AH27" s="34"/>
      <c r="AI27" s="86"/>
      <c r="AJ27" s="86"/>
    </row>
    <row r="28" spans="2:36">
      <c r="B28" s="418"/>
      <c r="C28" s="29" t="s">
        <v>4</v>
      </c>
      <c r="D28" s="117">
        <v>761.35263564275419</v>
      </c>
      <c r="E28" s="118" t="s">
        <v>52</v>
      </c>
      <c r="F28" s="118" t="s">
        <v>52</v>
      </c>
      <c r="G28" s="118" t="s">
        <v>52</v>
      </c>
      <c r="H28" s="118" t="s">
        <v>52</v>
      </c>
      <c r="I28" s="118" t="s">
        <v>52</v>
      </c>
      <c r="J28" s="117">
        <v>1204.2973082226169</v>
      </c>
      <c r="K28" s="117">
        <v>555.81573212087449</v>
      </c>
      <c r="L28" s="31"/>
      <c r="U28" s="477"/>
      <c r="V28" s="33"/>
      <c r="W28" s="53"/>
      <c r="X28" s="53"/>
      <c r="Z28" s="34"/>
      <c r="AA28" s="34"/>
      <c r="AB28" s="34"/>
      <c r="AC28" s="34"/>
      <c r="AD28" s="34"/>
      <c r="AE28" s="34"/>
      <c r="AF28" s="34"/>
      <c r="AG28" s="34"/>
      <c r="AH28" s="34"/>
      <c r="AI28" s="86"/>
      <c r="AJ28" s="86"/>
    </row>
    <row r="29" spans="2:36">
      <c r="B29" s="418"/>
      <c r="C29" s="29" t="s">
        <v>5</v>
      </c>
      <c r="D29" s="117">
        <v>720.1984391215243</v>
      </c>
      <c r="E29" s="117">
        <v>475.42430865256625</v>
      </c>
      <c r="F29" s="117">
        <v>491.85801768915167</v>
      </c>
      <c r="G29" s="117">
        <v>508.29172672573708</v>
      </c>
      <c r="H29" s="117">
        <v>524.72543576232226</v>
      </c>
      <c r="I29" s="117">
        <v>541.15914479890773</v>
      </c>
      <c r="J29" s="117">
        <v>1127.1493309281118</v>
      </c>
      <c r="K29" s="117">
        <v>517.86488975180498</v>
      </c>
      <c r="L29" s="31"/>
      <c r="M29" s="31"/>
      <c r="N29" s="31"/>
      <c r="O29" s="31"/>
      <c r="P29" s="31"/>
      <c r="U29" s="477"/>
      <c r="V29" s="33"/>
      <c r="W29" s="53"/>
      <c r="X29" s="53"/>
      <c r="Y29" s="53"/>
      <c r="Z29" s="53"/>
      <c r="AA29" s="53"/>
      <c r="AB29" s="53"/>
      <c r="AC29" s="53"/>
      <c r="AD29" s="87"/>
      <c r="AE29" s="87"/>
      <c r="AF29" s="87"/>
      <c r="AG29" s="87"/>
      <c r="AH29" s="87"/>
      <c r="AI29" s="86"/>
      <c r="AJ29" s="86"/>
    </row>
    <row r="30" spans="2:36">
      <c r="B30" s="418"/>
      <c r="C30" s="29" t="s">
        <v>6</v>
      </c>
      <c r="D30" s="117">
        <v>679.04424260029452</v>
      </c>
      <c r="E30" s="117">
        <v>452.13624593639372</v>
      </c>
      <c r="F30" s="117">
        <v>460.08804063151575</v>
      </c>
      <c r="G30" s="117">
        <v>468.03983532663756</v>
      </c>
      <c r="H30" s="117">
        <v>475.99163002175959</v>
      </c>
      <c r="I30" s="117">
        <v>483.94342471688157</v>
      </c>
      <c r="J30" s="117">
        <v>1056.7024977451047</v>
      </c>
      <c r="K30" s="117">
        <v>485.49833414231705</v>
      </c>
      <c r="L30" s="31"/>
      <c r="M30" s="31"/>
      <c r="N30" s="31"/>
      <c r="O30" s="31"/>
      <c r="P30" s="31"/>
      <c r="U30" s="477"/>
      <c r="V30" s="33"/>
      <c r="W30" s="53"/>
      <c r="X30" s="53"/>
      <c r="Y30" s="53"/>
      <c r="Z30" s="53"/>
      <c r="AA30" s="53"/>
      <c r="AB30" s="53"/>
      <c r="AC30" s="53"/>
      <c r="AD30" s="87"/>
      <c r="AE30" s="87"/>
      <c r="AF30" s="87"/>
      <c r="AG30" s="87"/>
      <c r="AH30" s="87"/>
      <c r="AI30" s="86"/>
      <c r="AJ30" s="86"/>
    </row>
    <row r="31" spans="2:36">
      <c r="B31" s="418"/>
      <c r="C31" s="29" t="s">
        <v>7</v>
      </c>
      <c r="D31" s="119" t="s">
        <v>52</v>
      </c>
      <c r="E31" s="117">
        <v>440.68626702721895</v>
      </c>
      <c r="F31" s="117">
        <v>445.84609825160902</v>
      </c>
      <c r="G31" s="117">
        <v>451.00592947599938</v>
      </c>
      <c r="H31" s="117">
        <v>456.16576070038951</v>
      </c>
      <c r="I31" s="117">
        <v>461.32559192477981</v>
      </c>
      <c r="J31" s="119" t="s">
        <v>52</v>
      </c>
      <c r="K31" s="119" t="s">
        <v>52</v>
      </c>
      <c r="L31" s="31"/>
      <c r="M31" s="31"/>
      <c r="N31" s="31"/>
      <c r="O31" s="31"/>
      <c r="P31" s="31"/>
      <c r="U31" s="477"/>
      <c r="V31" s="33"/>
      <c r="Y31" s="53"/>
      <c r="Z31" s="53"/>
      <c r="AA31" s="53"/>
      <c r="AB31" s="53"/>
      <c r="AC31" s="53"/>
      <c r="AD31" s="87"/>
      <c r="AE31" s="87"/>
      <c r="AF31" s="87"/>
      <c r="AG31" s="87"/>
      <c r="AH31" s="87"/>
    </row>
    <row r="32" spans="2:36">
      <c r="B32" s="418"/>
      <c r="C32" s="29" t="s">
        <v>8</v>
      </c>
      <c r="D32" s="119" t="s">
        <v>52</v>
      </c>
      <c r="E32" s="117">
        <v>421.33892665039025</v>
      </c>
      <c r="F32" s="117">
        <v>425.04976417478048</v>
      </c>
      <c r="G32" s="117">
        <v>428.76060169917076</v>
      </c>
      <c r="H32" s="117">
        <v>432.47143922356094</v>
      </c>
      <c r="I32" s="117">
        <v>436.18227674795111</v>
      </c>
      <c r="J32" s="119" t="s">
        <v>52</v>
      </c>
      <c r="K32" s="119" t="s">
        <v>52</v>
      </c>
      <c r="L32" s="31"/>
      <c r="M32" s="31"/>
      <c r="N32" s="31"/>
      <c r="O32" s="31"/>
      <c r="P32" s="31"/>
      <c r="U32" s="477"/>
      <c r="V32" s="33"/>
      <c r="Y32" s="53"/>
      <c r="Z32" s="53"/>
      <c r="AA32" s="53"/>
      <c r="AB32" s="53"/>
      <c r="AC32" s="53"/>
      <c r="AD32" s="87"/>
      <c r="AE32" s="87"/>
      <c r="AF32" s="87"/>
      <c r="AG32" s="87"/>
      <c r="AH32" s="87"/>
    </row>
    <row r="33" spans="2:37" ht="16.5" customHeight="1">
      <c r="B33" s="418"/>
      <c r="C33" s="29" t="s">
        <v>9</v>
      </c>
      <c r="D33" s="119" t="s">
        <v>52</v>
      </c>
      <c r="E33" s="117">
        <v>405.09833863717949</v>
      </c>
      <c r="F33" s="117">
        <v>407.4838770457161</v>
      </c>
      <c r="G33" s="117">
        <v>409.86941545425265</v>
      </c>
      <c r="H33" s="117">
        <v>412.25495386278914</v>
      </c>
      <c r="I33" s="117">
        <v>414.64049227132574</v>
      </c>
      <c r="J33" s="119" t="s">
        <v>52</v>
      </c>
      <c r="K33" s="119" t="s">
        <v>52</v>
      </c>
      <c r="L33" s="31"/>
      <c r="M33" s="31"/>
      <c r="N33" s="31"/>
      <c r="O33" s="31"/>
      <c r="P33" s="31"/>
      <c r="U33" s="477"/>
      <c r="V33" s="33"/>
      <c r="Y33" s="53"/>
      <c r="Z33" s="53"/>
      <c r="AA33" s="53"/>
      <c r="AB33" s="53"/>
      <c r="AC33" s="53"/>
      <c r="AD33" s="87"/>
      <c r="AE33" s="87"/>
      <c r="AF33" s="87"/>
      <c r="AG33" s="87"/>
      <c r="AH33" s="87"/>
    </row>
    <row r="34" spans="2:37">
      <c r="B34" s="418"/>
      <c r="C34" s="29" t="s">
        <v>37</v>
      </c>
      <c r="D34" s="119" t="s">
        <v>52</v>
      </c>
      <c r="E34" s="117">
        <v>389.52040018189547</v>
      </c>
      <c r="F34" s="117">
        <v>391.24328903250529</v>
      </c>
      <c r="G34" s="117">
        <v>392.96617788311494</v>
      </c>
      <c r="H34" s="117">
        <v>394.68906673372476</v>
      </c>
      <c r="I34" s="117">
        <v>396.41195558433441</v>
      </c>
      <c r="J34" s="119" t="s">
        <v>52</v>
      </c>
      <c r="K34" s="119" t="s">
        <v>52</v>
      </c>
      <c r="L34" s="31"/>
      <c r="M34" s="31"/>
      <c r="N34" s="31"/>
      <c r="O34" s="31"/>
      <c r="P34" s="31"/>
      <c r="U34" s="477"/>
      <c r="V34" s="33"/>
      <c r="Y34" s="53"/>
      <c r="Z34" s="53"/>
      <c r="AA34" s="53"/>
      <c r="AB34" s="53"/>
      <c r="AC34" s="53"/>
      <c r="AD34" s="87"/>
      <c r="AE34" s="87"/>
      <c r="AF34" s="87"/>
      <c r="AG34" s="87"/>
      <c r="AH34" s="87"/>
    </row>
    <row r="36" spans="2:37">
      <c r="C36" s="1" t="s">
        <v>98</v>
      </c>
    </row>
    <row r="37" spans="2:37" ht="42" customHeight="1">
      <c r="C37" s="9" t="s">
        <v>89</v>
      </c>
      <c r="D37" s="93" t="s">
        <v>92</v>
      </c>
      <c r="E37" s="374" t="s">
        <v>135</v>
      </c>
      <c r="F37" s="375"/>
      <c r="G37" s="375"/>
      <c r="H37" s="375"/>
      <c r="I37" s="376"/>
      <c r="J37" s="424" t="s">
        <v>93</v>
      </c>
      <c r="K37" s="424"/>
      <c r="L37" s="41"/>
      <c r="W37" s="22"/>
      <c r="X37" s="483"/>
      <c r="Y37" s="483"/>
      <c r="Z37" s="484"/>
      <c r="AA37" s="483"/>
      <c r="AB37" s="483"/>
      <c r="AC37" s="483"/>
      <c r="AD37" s="483"/>
      <c r="AE37" s="483"/>
      <c r="AF37" s="483"/>
      <c r="AG37" s="483"/>
      <c r="AH37" s="483"/>
      <c r="AI37" s="483"/>
      <c r="AJ37" s="483"/>
      <c r="AK37" s="483"/>
    </row>
    <row r="38" spans="2:37" ht="46.5" customHeight="1">
      <c r="C38" s="9" t="s">
        <v>90</v>
      </c>
      <c r="D38" s="95" t="s">
        <v>184</v>
      </c>
      <c r="E38" s="374" t="s">
        <v>167</v>
      </c>
      <c r="F38" s="375"/>
      <c r="G38" s="375"/>
      <c r="H38" s="375"/>
      <c r="I38" s="376"/>
      <c r="J38" s="95" t="s">
        <v>94</v>
      </c>
      <c r="K38" s="25" t="s">
        <v>178</v>
      </c>
      <c r="L38" s="85"/>
      <c r="W38" s="22"/>
      <c r="X38" s="101"/>
      <c r="Y38" s="101"/>
      <c r="Z38" s="484"/>
      <c r="AA38" s="484"/>
      <c r="AB38" s="484"/>
      <c r="AC38" s="484"/>
      <c r="AD38" s="484"/>
      <c r="AE38" s="484"/>
      <c r="AF38" s="484"/>
      <c r="AG38" s="484"/>
      <c r="AH38" s="484"/>
      <c r="AI38" s="484"/>
      <c r="AJ38" s="101"/>
      <c r="AK38" s="101"/>
    </row>
    <row r="39" spans="2:37" ht="15.75" customHeight="1">
      <c r="C39" s="10" t="s">
        <v>91</v>
      </c>
      <c r="D39" s="95" t="s">
        <v>99</v>
      </c>
      <c r="E39" s="26">
        <v>1</v>
      </c>
      <c r="F39" s="26">
        <v>2</v>
      </c>
      <c r="G39" s="26">
        <v>3</v>
      </c>
      <c r="H39" s="26">
        <v>4</v>
      </c>
      <c r="I39" s="26">
        <v>5</v>
      </c>
      <c r="J39" s="94" t="s">
        <v>95</v>
      </c>
      <c r="K39" s="26" t="s">
        <v>96</v>
      </c>
      <c r="L39" s="102"/>
      <c r="W39" s="27"/>
      <c r="X39" s="482"/>
      <c r="Y39" s="482"/>
      <c r="Z39" s="102"/>
      <c r="AA39" s="102"/>
      <c r="AB39" s="102"/>
      <c r="AC39" s="102"/>
      <c r="AD39" s="102"/>
      <c r="AE39" s="102"/>
      <c r="AF39" s="102"/>
      <c r="AG39" s="102"/>
      <c r="AH39" s="102"/>
      <c r="AI39" s="102"/>
      <c r="AJ39" s="102"/>
      <c r="AK39" s="102"/>
    </row>
    <row r="40" spans="2:37" ht="15" customHeight="1">
      <c r="B40" s="421" t="s">
        <v>97</v>
      </c>
      <c r="C40" s="29" t="s">
        <v>0</v>
      </c>
      <c r="D40" s="117">
        <v>981.29248678699491</v>
      </c>
      <c r="E40" s="113" t="s">
        <v>52</v>
      </c>
      <c r="F40" s="113" t="s">
        <v>52</v>
      </c>
      <c r="G40" s="113" t="s">
        <v>52</v>
      </c>
      <c r="H40" s="113" t="s">
        <v>52</v>
      </c>
      <c r="I40" s="113" t="s">
        <v>52</v>
      </c>
      <c r="J40" s="117">
        <v>1554.6869033813934</v>
      </c>
      <c r="K40" s="117">
        <v>722.88829175770036</v>
      </c>
      <c r="R40" s="31"/>
      <c r="S40" s="31"/>
      <c r="V40" s="477"/>
      <c r="W40" s="33"/>
      <c r="X40" s="87"/>
      <c r="Y40" s="87"/>
      <c r="AJ40" s="86"/>
      <c r="AK40" s="86"/>
    </row>
    <row r="41" spans="2:37">
      <c r="B41" s="422"/>
      <c r="C41" s="29" t="s">
        <v>1</v>
      </c>
      <c r="D41" s="117">
        <v>925.25242227961485</v>
      </c>
      <c r="E41" s="113" t="s">
        <v>52</v>
      </c>
      <c r="F41" s="113" t="s">
        <v>52</v>
      </c>
      <c r="G41" s="113" t="s">
        <v>52</v>
      </c>
      <c r="H41" s="113" t="s">
        <v>52</v>
      </c>
      <c r="I41" s="113" t="s">
        <v>52</v>
      </c>
      <c r="J41" s="117">
        <v>1483.0281226722541</v>
      </c>
      <c r="K41" s="117">
        <v>692.81944162974571</v>
      </c>
      <c r="R41" s="31"/>
      <c r="S41" s="31"/>
      <c r="V41" s="477"/>
      <c r="W41" s="33"/>
      <c r="X41" s="87"/>
      <c r="Y41" s="87"/>
      <c r="AJ41" s="86"/>
      <c r="AK41" s="86"/>
    </row>
    <row r="42" spans="2:37">
      <c r="B42" s="422"/>
      <c r="C42" s="29" t="s">
        <v>2</v>
      </c>
      <c r="D42" s="117">
        <v>865.6762486852142</v>
      </c>
      <c r="E42" s="113" t="s">
        <v>52</v>
      </c>
      <c r="F42" s="113" t="s">
        <v>52</v>
      </c>
      <c r="G42" s="113" t="s">
        <v>52</v>
      </c>
      <c r="H42" s="113" t="s">
        <v>52</v>
      </c>
      <c r="I42" s="113" t="s">
        <v>52</v>
      </c>
      <c r="J42" s="117">
        <v>1387.3734786181676</v>
      </c>
      <c r="K42" s="117">
        <v>641.7111152648572</v>
      </c>
      <c r="R42" s="31"/>
      <c r="S42" s="31"/>
      <c r="V42" s="477"/>
      <c r="W42" s="33"/>
      <c r="X42" s="87"/>
      <c r="Y42" s="87"/>
      <c r="AJ42" s="86"/>
      <c r="AK42" s="86"/>
    </row>
    <row r="43" spans="2:37">
      <c r="B43" s="422"/>
      <c r="C43" s="29" t="s">
        <v>3</v>
      </c>
      <c r="D43" s="117">
        <v>791.1138527187004</v>
      </c>
      <c r="E43" s="113" t="s">
        <v>52</v>
      </c>
      <c r="F43" s="113" t="s">
        <v>52</v>
      </c>
      <c r="G43" s="113" t="s">
        <v>52</v>
      </c>
      <c r="H43" s="113" t="s">
        <v>52</v>
      </c>
      <c r="I43" s="113" t="s">
        <v>52</v>
      </c>
      <c r="J43" s="117">
        <v>1346.9253672879879</v>
      </c>
      <c r="K43" s="117">
        <v>613.3530516294511</v>
      </c>
      <c r="R43" s="31"/>
      <c r="S43" s="31"/>
      <c r="V43" s="477"/>
      <c r="W43" s="33"/>
      <c r="X43" s="87"/>
      <c r="Y43" s="87"/>
      <c r="AJ43" s="86"/>
      <c r="AK43" s="86"/>
    </row>
    <row r="44" spans="2:37">
      <c r="B44" s="422"/>
      <c r="C44" s="29" t="s">
        <v>4</v>
      </c>
      <c r="D44" s="117">
        <v>764.29549278561137</v>
      </c>
      <c r="E44" s="113" t="s">
        <v>52</v>
      </c>
      <c r="F44" s="113" t="s">
        <v>52</v>
      </c>
      <c r="G44" s="113" t="s">
        <v>52</v>
      </c>
      <c r="H44" s="113" t="s">
        <v>52</v>
      </c>
      <c r="I44" s="113" t="s">
        <v>52</v>
      </c>
      <c r="J44" s="117">
        <v>1298.3900691982269</v>
      </c>
      <c r="K44" s="117">
        <v>595.82867872575241</v>
      </c>
      <c r="R44" s="31"/>
      <c r="S44" s="31"/>
      <c r="V44" s="477"/>
      <c r="W44" s="33"/>
      <c r="X44" s="87"/>
      <c r="Y44" s="87"/>
      <c r="AJ44" s="86"/>
      <c r="AK44" s="86"/>
    </row>
    <row r="45" spans="2:37">
      <c r="B45" s="422"/>
      <c r="C45" s="29" t="s">
        <v>5</v>
      </c>
      <c r="D45" s="117">
        <v>723.14129626438148</v>
      </c>
      <c r="E45" s="117">
        <v>500.99503194873347</v>
      </c>
      <c r="F45" s="117">
        <v>520.00455744873352</v>
      </c>
      <c r="G45" s="117">
        <v>539.01408294873363</v>
      </c>
      <c r="H45" s="117">
        <v>558.0236084487334</v>
      </c>
      <c r="I45" s="117">
        <v>577.03313394873351</v>
      </c>
      <c r="J45" s="117">
        <v>1215.7072236110384</v>
      </c>
      <c r="K45" s="117">
        <v>555.52413361521963</v>
      </c>
      <c r="L45" s="31"/>
      <c r="M45" s="31"/>
      <c r="N45" s="31"/>
      <c r="O45" s="31"/>
      <c r="P45" s="31"/>
      <c r="R45" s="31"/>
      <c r="S45" s="31"/>
      <c r="V45" s="477"/>
      <c r="W45" s="33"/>
      <c r="X45" s="87"/>
      <c r="Y45" s="87"/>
      <c r="Z45" s="53"/>
      <c r="AA45" s="53"/>
      <c r="AB45" s="53"/>
      <c r="AC45" s="53"/>
      <c r="AD45" s="53"/>
      <c r="AE45" s="53"/>
      <c r="AF45" s="53"/>
      <c r="AG45" s="53"/>
      <c r="AH45" s="53"/>
      <c r="AI45" s="53"/>
      <c r="AJ45" s="86"/>
      <c r="AK45" s="86"/>
    </row>
    <row r="46" spans="2:37">
      <c r="B46" s="422"/>
      <c r="C46" s="29" t="s">
        <v>6</v>
      </c>
      <c r="D46" s="117">
        <v>681.98709974315159</v>
      </c>
      <c r="E46" s="117">
        <v>475.63574438587113</v>
      </c>
      <c r="F46" s="117">
        <v>484.83390188587106</v>
      </c>
      <c r="G46" s="117">
        <v>494.03205938587109</v>
      </c>
      <c r="H46" s="117">
        <v>503.23021688587113</v>
      </c>
      <c r="I46" s="117">
        <v>512.42837438587117</v>
      </c>
      <c r="J46" s="117">
        <v>1139.7255221353485</v>
      </c>
      <c r="K46" s="117">
        <v>520.8038752642683</v>
      </c>
      <c r="L46" s="31"/>
      <c r="M46" s="31"/>
      <c r="N46" s="31"/>
      <c r="O46" s="31"/>
      <c r="P46" s="31"/>
      <c r="R46" s="31"/>
      <c r="S46" s="31"/>
      <c r="V46" s="477"/>
      <c r="W46" s="33"/>
      <c r="X46" s="87"/>
      <c r="Y46" s="87"/>
      <c r="Z46" s="53"/>
      <c r="AA46" s="53"/>
      <c r="AB46" s="53"/>
      <c r="AC46" s="53"/>
      <c r="AD46" s="53"/>
      <c r="AE46" s="53"/>
      <c r="AF46" s="53"/>
      <c r="AG46" s="53"/>
      <c r="AH46" s="53"/>
      <c r="AI46" s="53"/>
      <c r="AJ46" s="86"/>
      <c r="AK46" s="86"/>
    </row>
    <row r="47" spans="2:37">
      <c r="B47" s="422"/>
      <c r="C47" s="29" t="s">
        <v>7</v>
      </c>
      <c r="D47" s="113" t="s">
        <v>52</v>
      </c>
      <c r="E47" s="117">
        <v>463.15473669690533</v>
      </c>
      <c r="F47" s="117">
        <v>469.12331889690523</v>
      </c>
      <c r="G47" s="117">
        <v>475.09190109690525</v>
      </c>
      <c r="H47" s="117">
        <v>481.06048329690526</v>
      </c>
      <c r="I47" s="117">
        <v>487.02906549690516</v>
      </c>
      <c r="J47" s="113" t="s">
        <v>52</v>
      </c>
      <c r="K47" s="113" t="s">
        <v>52</v>
      </c>
      <c r="L47" s="31"/>
      <c r="M47" s="31"/>
      <c r="N47" s="31"/>
      <c r="O47" s="31"/>
      <c r="P47" s="31"/>
      <c r="V47" s="477"/>
      <c r="W47" s="33"/>
      <c r="Z47" s="53"/>
      <c r="AA47" s="53"/>
      <c r="AB47" s="53"/>
      <c r="AC47" s="53"/>
      <c r="AD47" s="53"/>
      <c r="AE47" s="53"/>
      <c r="AF47" s="53"/>
      <c r="AG47" s="53"/>
      <c r="AH47" s="53"/>
      <c r="AI47" s="53"/>
    </row>
    <row r="48" spans="2:37">
      <c r="B48" s="422"/>
      <c r="C48" s="29" t="s">
        <v>8</v>
      </c>
      <c r="D48" s="113" t="s">
        <v>52</v>
      </c>
      <c r="E48" s="117">
        <v>442.69015589429267</v>
      </c>
      <c r="F48" s="117">
        <v>446.98262939429264</v>
      </c>
      <c r="G48" s="117">
        <v>451.27510289429262</v>
      </c>
      <c r="H48" s="117">
        <v>455.56757639429264</v>
      </c>
      <c r="I48" s="117">
        <v>459.86004989429262</v>
      </c>
      <c r="J48" s="113" t="s">
        <v>52</v>
      </c>
      <c r="K48" s="113" t="s">
        <v>52</v>
      </c>
      <c r="L48" s="31"/>
      <c r="M48" s="31"/>
      <c r="N48" s="31"/>
      <c r="O48" s="31"/>
      <c r="P48" s="31"/>
      <c r="V48" s="477"/>
      <c r="W48" s="33"/>
      <c r="Z48" s="53"/>
      <c r="AA48" s="53"/>
      <c r="AB48" s="53"/>
      <c r="AC48" s="53"/>
      <c r="AD48" s="53"/>
      <c r="AE48" s="53"/>
      <c r="AF48" s="53"/>
      <c r="AG48" s="53"/>
      <c r="AH48" s="53"/>
      <c r="AI48" s="53"/>
    </row>
    <row r="49" spans="2:56">
      <c r="B49" s="422"/>
      <c r="C49" s="29" t="s">
        <v>9</v>
      </c>
      <c r="D49" s="113" t="s">
        <v>52</v>
      </c>
      <c r="E49" s="117">
        <v>425.50006955878217</v>
      </c>
      <c r="F49" s="117">
        <v>428.25951680878228</v>
      </c>
      <c r="G49" s="117">
        <v>431.01896405878216</v>
      </c>
      <c r="H49" s="117">
        <v>433.77841130878221</v>
      </c>
      <c r="I49" s="117">
        <v>436.53785855878226</v>
      </c>
      <c r="J49" s="113" t="s">
        <v>52</v>
      </c>
      <c r="K49" s="113" t="s">
        <v>52</v>
      </c>
      <c r="L49" s="31"/>
      <c r="M49" s="31"/>
      <c r="N49" s="31"/>
      <c r="O49" s="31"/>
      <c r="P49" s="31"/>
      <c r="V49" s="477"/>
      <c r="W49" s="33"/>
      <c r="Z49" s="53"/>
      <c r="AA49" s="53"/>
      <c r="AB49" s="53"/>
      <c r="AC49" s="53"/>
      <c r="AD49" s="53"/>
      <c r="AE49" s="53"/>
      <c r="AF49" s="53"/>
      <c r="AG49" s="53"/>
      <c r="AH49" s="53"/>
      <c r="AI49" s="53"/>
    </row>
    <row r="50" spans="2:56">
      <c r="B50" s="423"/>
      <c r="C50" s="29" t="s">
        <v>37</v>
      </c>
      <c r="D50" s="113" t="s">
        <v>52</v>
      </c>
      <c r="E50" s="117">
        <v>409.0764963482718</v>
      </c>
      <c r="F50" s="117">
        <v>411.06943047327172</v>
      </c>
      <c r="G50" s="117">
        <v>413.06236459827176</v>
      </c>
      <c r="H50" s="117">
        <v>415.05529872327173</v>
      </c>
      <c r="I50" s="117">
        <v>417.04823284827177</v>
      </c>
      <c r="J50" s="113" t="s">
        <v>52</v>
      </c>
      <c r="K50" s="113" t="s">
        <v>52</v>
      </c>
      <c r="L50" s="31"/>
      <c r="M50" s="31"/>
      <c r="N50" s="31"/>
      <c r="O50" s="31"/>
      <c r="P50" s="31"/>
      <c r="V50" s="477"/>
      <c r="W50" s="33"/>
      <c r="Z50" s="53"/>
      <c r="AA50" s="53"/>
      <c r="AB50" s="53"/>
      <c r="AC50" s="53"/>
      <c r="AD50" s="53"/>
      <c r="AE50" s="53"/>
      <c r="AF50" s="53"/>
      <c r="AG50" s="53"/>
      <c r="AH50" s="53"/>
      <c r="AI50" s="53"/>
    </row>
    <row r="51" spans="2:56">
      <c r="C51" s="36" t="s">
        <v>13</v>
      </c>
    </row>
    <row r="52" spans="2:56">
      <c r="C52" s="36" t="s">
        <v>196</v>
      </c>
    </row>
    <row r="53" spans="2:56">
      <c r="C53" s="8" t="s">
        <v>174</v>
      </c>
    </row>
    <row r="54" spans="2:56" ht="30" customHeight="1">
      <c r="C54" s="377" t="s">
        <v>175</v>
      </c>
      <c r="D54" s="377"/>
      <c r="E54" s="377"/>
      <c r="F54" s="377"/>
      <c r="G54" s="377"/>
      <c r="H54" s="377"/>
      <c r="I54" s="377"/>
      <c r="J54" s="377"/>
      <c r="K54" s="377"/>
    </row>
    <row r="56" spans="2:56">
      <c r="C56" s="103"/>
    </row>
    <row r="57" spans="2:56" ht="19" thickBot="1">
      <c r="C57" s="96" t="s">
        <v>100</v>
      </c>
      <c r="D57" s="425" t="s">
        <v>176</v>
      </c>
      <c r="E57" s="426"/>
      <c r="F57" s="426"/>
      <c r="G57" s="426"/>
      <c r="H57" s="426"/>
      <c r="I57" s="426"/>
      <c r="J57" s="426"/>
      <c r="K57" s="426"/>
      <c r="L57" s="426"/>
      <c r="M57" s="426"/>
      <c r="N57" s="426"/>
      <c r="O57" s="427"/>
      <c r="AC57" s="40"/>
      <c r="AD57" s="481"/>
      <c r="AE57" s="481"/>
      <c r="AF57" s="481"/>
      <c r="AG57" s="481"/>
      <c r="AH57" s="481"/>
      <c r="AI57" s="481"/>
      <c r="AJ57" s="481"/>
      <c r="AK57" s="481"/>
      <c r="AL57" s="481"/>
      <c r="AM57" s="481"/>
      <c r="AN57" s="481"/>
      <c r="AO57" s="481"/>
      <c r="AR57" s="40"/>
      <c r="AS57" s="481"/>
      <c r="AT57" s="481"/>
      <c r="AU57" s="481"/>
      <c r="AV57" s="481"/>
      <c r="AW57" s="481"/>
      <c r="AX57" s="481"/>
      <c r="AY57" s="481"/>
      <c r="AZ57" s="481"/>
      <c r="BA57" s="481"/>
      <c r="BB57" s="481"/>
      <c r="BC57" s="481"/>
      <c r="BD57" s="481"/>
    </row>
    <row r="58" spans="2:56">
      <c r="C58" s="18" t="s">
        <v>132</v>
      </c>
      <c r="D58" s="428" t="s">
        <v>101</v>
      </c>
      <c r="E58" s="429"/>
      <c r="F58" s="429"/>
      <c r="G58" s="430"/>
      <c r="H58" s="428" t="s">
        <v>25</v>
      </c>
      <c r="I58" s="429"/>
      <c r="J58" s="429"/>
      <c r="K58" s="430"/>
      <c r="L58" s="428" t="s">
        <v>102</v>
      </c>
      <c r="M58" s="429"/>
      <c r="N58" s="429"/>
      <c r="O58" s="430"/>
      <c r="AC58" s="100"/>
      <c r="AD58" s="481"/>
      <c r="AE58" s="481"/>
      <c r="AF58" s="481"/>
      <c r="AG58" s="481"/>
      <c r="AH58" s="481"/>
      <c r="AI58" s="481"/>
      <c r="AJ58" s="481"/>
      <c r="AK58" s="481"/>
      <c r="AL58" s="481"/>
      <c r="AM58" s="481"/>
      <c r="AN58" s="481"/>
      <c r="AO58" s="481"/>
      <c r="AR58" s="100"/>
      <c r="AS58" s="481"/>
      <c r="AT58" s="481"/>
      <c r="AU58" s="481"/>
      <c r="AV58" s="481"/>
      <c r="AW58" s="481"/>
      <c r="AX58" s="481"/>
      <c r="AY58" s="481"/>
      <c r="AZ58" s="481"/>
      <c r="BA58" s="481"/>
      <c r="BB58" s="481"/>
      <c r="BC58" s="481"/>
      <c r="BD58" s="481"/>
    </row>
    <row r="59" spans="2:56">
      <c r="C59" s="18" t="s">
        <v>91</v>
      </c>
      <c r="D59" s="42">
        <v>1</v>
      </c>
      <c r="E59" s="26">
        <v>2</v>
      </c>
      <c r="F59" s="26">
        <v>3</v>
      </c>
      <c r="G59" s="43">
        <v>4</v>
      </c>
      <c r="H59" s="42">
        <v>1</v>
      </c>
      <c r="I59" s="26">
        <v>2</v>
      </c>
      <c r="J59" s="26">
        <v>3</v>
      </c>
      <c r="K59" s="43">
        <v>4</v>
      </c>
      <c r="L59" s="42">
        <v>1</v>
      </c>
      <c r="M59" s="26">
        <v>2</v>
      </c>
      <c r="N59" s="26">
        <v>3</v>
      </c>
      <c r="O59" s="43">
        <v>4</v>
      </c>
      <c r="AC59" s="100"/>
      <c r="AD59" s="102"/>
      <c r="AE59" s="102"/>
      <c r="AF59" s="102"/>
      <c r="AG59" s="102"/>
      <c r="AH59" s="102"/>
      <c r="AI59" s="102"/>
      <c r="AJ59" s="102"/>
      <c r="AK59" s="102"/>
      <c r="AL59" s="102"/>
      <c r="AM59" s="102"/>
      <c r="AN59" s="102"/>
      <c r="AO59" s="102"/>
      <c r="AR59" s="100"/>
      <c r="AS59" s="102"/>
      <c r="AT59" s="102"/>
      <c r="AU59" s="102"/>
      <c r="AV59" s="102"/>
      <c r="AW59" s="102"/>
      <c r="AX59" s="102"/>
      <c r="AY59" s="102"/>
      <c r="AZ59" s="102"/>
      <c r="BA59" s="102"/>
      <c r="BB59" s="102"/>
      <c r="BC59" s="102"/>
      <c r="BD59" s="102"/>
    </row>
    <row r="60" spans="2:56">
      <c r="B60" s="418" t="s">
        <v>145</v>
      </c>
      <c r="C60" s="44" t="s">
        <v>26</v>
      </c>
      <c r="D60" s="105">
        <v>117.85000000000001</v>
      </c>
      <c r="E60" s="105">
        <v>129.1</v>
      </c>
      <c r="F60" s="105">
        <v>140.20000000000002</v>
      </c>
      <c r="G60" s="105">
        <v>151.45000000000002</v>
      </c>
      <c r="H60" s="105">
        <v>166.60000000000002</v>
      </c>
      <c r="I60" s="105">
        <v>222.5</v>
      </c>
      <c r="J60" s="105">
        <v>278.45</v>
      </c>
      <c r="K60" s="105">
        <v>334.35</v>
      </c>
      <c r="L60" s="105">
        <v>177.8</v>
      </c>
      <c r="M60" s="105">
        <v>244.85000000000002</v>
      </c>
      <c r="N60" s="105">
        <v>312</v>
      </c>
      <c r="O60" s="105">
        <v>379.15000000000003</v>
      </c>
      <c r="AB60" s="477"/>
      <c r="AC60" s="33"/>
      <c r="AD60" s="34"/>
      <c r="AE60" s="34"/>
      <c r="AF60" s="34"/>
      <c r="AG60" s="34"/>
      <c r="AH60" s="34"/>
      <c r="AI60" s="34"/>
      <c r="AJ60" s="34"/>
      <c r="AK60" s="34"/>
      <c r="AL60" s="34"/>
      <c r="AM60" s="34"/>
      <c r="AN60" s="34"/>
      <c r="AO60" s="34"/>
      <c r="AQ60" s="477"/>
      <c r="AR60" s="33"/>
      <c r="AS60" s="34"/>
      <c r="AT60" s="34"/>
      <c r="AU60" s="34"/>
      <c r="AV60" s="34"/>
      <c r="AW60" s="34"/>
      <c r="AX60" s="34"/>
      <c r="AY60" s="34"/>
      <c r="AZ60" s="34"/>
      <c r="BA60" s="34"/>
      <c r="BB60" s="34"/>
      <c r="BC60" s="34"/>
      <c r="BD60" s="34"/>
    </row>
    <row r="61" spans="2:56">
      <c r="B61" s="418"/>
      <c r="C61" s="44" t="s">
        <v>27</v>
      </c>
      <c r="D61" s="105">
        <v>63.900000000000006</v>
      </c>
      <c r="E61" s="105">
        <v>69.45</v>
      </c>
      <c r="F61" s="105">
        <v>75.100000000000009</v>
      </c>
      <c r="G61" s="105">
        <v>80.650000000000006</v>
      </c>
      <c r="H61" s="105">
        <v>90.050000000000011</v>
      </c>
      <c r="I61" s="105">
        <v>118.05000000000001</v>
      </c>
      <c r="J61" s="105">
        <v>146</v>
      </c>
      <c r="K61" s="105">
        <v>174.10000000000002</v>
      </c>
      <c r="L61" s="105">
        <v>95.7</v>
      </c>
      <c r="M61" s="105">
        <v>129.20000000000002</v>
      </c>
      <c r="N61" s="105">
        <v>162.85000000000002</v>
      </c>
      <c r="O61" s="105">
        <v>196.45000000000002</v>
      </c>
      <c r="AB61" s="477"/>
      <c r="AC61" s="33"/>
      <c r="AD61" s="34"/>
      <c r="AE61" s="34"/>
      <c r="AF61" s="34"/>
      <c r="AG61" s="34"/>
      <c r="AH61" s="34"/>
      <c r="AI61" s="34"/>
      <c r="AJ61" s="34"/>
      <c r="AK61" s="34"/>
      <c r="AL61" s="34"/>
      <c r="AM61" s="34"/>
      <c r="AN61" s="34"/>
      <c r="AO61" s="34"/>
      <c r="AQ61" s="477"/>
      <c r="AR61" s="33"/>
      <c r="AS61" s="34"/>
      <c r="AT61" s="34"/>
      <c r="AU61" s="34"/>
      <c r="AV61" s="34"/>
      <c r="AW61" s="34"/>
      <c r="AX61" s="34"/>
      <c r="AY61" s="34"/>
      <c r="AZ61" s="34"/>
      <c r="BA61" s="34"/>
      <c r="BB61" s="34"/>
      <c r="BC61" s="34"/>
      <c r="BD61" s="34"/>
    </row>
    <row r="62" spans="2:56">
      <c r="B62" s="418"/>
      <c r="C62" s="44" t="s">
        <v>28</v>
      </c>
      <c r="D62" s="105">
        <v>45.75</v>
      </c>
      <c r="E62" s="105">
        <v>49.550000000000004</v>
      </c>
      <c r="F62" s="105">
        <v>53.300000000000004</v>
      </c>
      <c r="G62" s="105">
        <v>57</v>
      </c>
      <c r="H62" s="105">
        <v>64.600000000000009</v>
      </c>
      <c r="I62" s="105">
        <v>83.350000000000009</v>
      </c>
      <c r="J62" s="105">
        <v>102</v>
      </c>
      <c r="K62" s="105">
        <v>120.55000000000001</v>
      </c>
      <c r="L62" s="105">
        <v>68.3</v>
      </c>
      <c r="M62" s="105">
        <v>90.65</v>
      </c>
      <c r="N62" s="105">
        <v>113.2</v>
      </c>
      <c r="O62" s="105">
        <v>135.55000000000001</v>
      </c>
      <c r="AB62" s="477"/>
      <c r="AC62" s="33"/>
      <c r="AD62" s="34"/>
      <c r="AE62" s="34"/>
      <c r="AF62" s="34"/>
      <c r="AG62" s="34"/>
      <c r="AH62" s="34"/>
      <c r="AI62" s="34"/>
      <c r="AJ62" s="34"/>
      <c r="AK62" s="34"/>
      <c r="AL62" s="34"/>
      <c r="AM62" s="34"/>
      <c r="AN62" s="34"/>
      <c r="AO62" s="34"/>
      <c r="AQ62" s="477"/>
      <c r="AR62" s="33"/>
      <c r="AS62" s="34"/>
      <c r="AT62" s="34"/>
      <c r="AU62" s="34"/>
      <c r="AV62" s="34"/>
      <c r="AW62" s="34"/>
      <c r="AX62" s="34"/>
      <c r="AY62" s="34"/>
      <c r="AZ62" s="34"/>
      <c r="BA62" s="34"/>
      <c r="BB62" s="34"/>
      <c r="BC62" s="34"/>
      <c r="BD62" s="34"/>
    </row>
    <row r="63" spans="2:56">
      <c r="B63" s="418"/>
      <c r="C63" s="44" t="s">
        <v>29</v>
      </c>
      <c r="D63" s="105">
        <v>36.800000000000004</v>
      </c>
      <c r="E63" s="105">
        <v>39.6</v>
      </c>
      <c r="F63" s="105">
        <v>42.35</v>
      </c>
      <c r="G63" s="105">
        <v>45.25</v>
      </c>
      <c r="H63" s="105">
        <v>51.85</v>
      </c>
      <c r="I63" s="105">
        <v>65.850000000000009</v>
      </c>
      <c r="J63" s="105">
        <v>79.95</v>
      </c>
      <c r="K63" s="105">
        <v>93.850000000000009</v>
      </c>
      <c r="L63" s="105">
        <v>54.6</v>
      </c>
      <c r="M63" s="105">
        <v>71.5</v>
      </c>
      <c r="N63" s="105">
        <v>88.300000000000011</v>
      </c>
      <c r="O63" s="105">
        <v>105.10000000000001</v>
      </c>
      <c r="AB63" s="477"/>
      <c r="AC63" s="33"/>
      <c r="AD63" s="34"/>
      <c r="AE63" s="34"/>
      <c r="AF63" s="34"/>
      <c r="AG63" s="34"/>
      <c r="AH63" s="34"/>
      <c r="AI63" s="34"/>
      <c r="AJ63" s="34"/>
      <c r="AK63" s="34"/>
      <c r="AL63" s="34"/>
      <c r="AM63" s="34"/>
      <c r="AN63" s="34"/>
      <c r="AO63" s="34"/>
      <c r="AQ63" s="477"/>
      <c r="AR63" s="33"/>
      <c r="AS63" s="34"/>
      <c r="AT63" s="34"/>
      <c r="AU63" s="34"/>
      <c r="AV63" s="34"/>
      <c r="AW63" s="34"/>
      <c r="AX63" s="34"/>
      <c r="AY63" s="34"/>
      <c r="AZ63" s="34"/>
      <c r="BA63" s="34"/>
      <c r="BB63" s="34"/>
      <c r="BC63" s="34"/>
      <c r="BD63" s="34"/>
    </row>
    <row r="64" spans="2:56">
      <c r="B64" s="418"/>
      <c r="C64" s="44" t="s">
        <v>1</v>
      </c>
      <c r="D64" s="105">
        <v>29.900000000000002</v>
      </c>
      <c r="E64" s="105">
        <v>31.950000000000003</v>
      </c>
      <c r="F64" s="105">
        <v>34.1</v>
      </c>
      <c r="G64" s="105">
        <v>36.200000000000003</v>
      </c>
      <c r="H64" s="105">
        <v>41.95</v>
      </c>
      <c r="I64" s="105">
        <v>52.650000000000006</v>
      </c>
      <c r="J64" s="105">
        <v>63.25</v>
      </c>
      <c r="K64" s="105">
        <v>73.900000000000006</v>
      </c>
      <c r="L64" s="105">
        <v>44.2</v>
      </c>
      <c r="M64" s="105">
        <v>57</v>
      </c>
      <c r="N64" s="105">
        <v>69.650000000000006</v>
      </c>
      <c r="O64" s="105">
        <v>82.4</v>
      </c>
      <c r="AB64" s="477"/>
      <c r="AC64" s="33"/>
      <c r="AD64" s="34"/>
      <c r="AE64" s="34"/>
      <c r="AF64" s="34"/>
      <c r="AG64" s="34"/>
      <c r="AH64" s="34"/>
      <c r="AI64" s="34"/>
      <c r="AJ64" s="34"/>
      <c r="AK64" s="34"/>
      <c r="AL64" s="34"/>
      <c r="AM64" s="34"/>
      <c r="AN64" s="34"/>
      <c r="AO64" s="34"/>
      <c r="AQ64" s="477"/>
      <c r="AR64" s="33"/>
      <c r="AS64" s="34"/>
      <c r="AT64" s="34"/>
      <c r="AU64" s="34"/>
      <c r="AV64" s="34"/>
      <c r="AW64" s="34"/>
      <c r="AX64" s="34"/>
      <c r="AY64" s="34"/>
      <c r="AZ64" s="34"/>
      <c r="BA64" s="34"/>
      <c r="BB64" s="34"/>
      <c r="BC64" s="34"/>
      <c r="BD64" s="34"/>
    </row>
    <row r="65" spans="1:56">
      <c r="B65" s="418"/>
      <c r="C65" s="44" t="s">
        <v>2</v>
      </c>
      <c r="D65" s="105">
        <v>17.650000000000002</v>
      </c>
      <c r="E65" s="105">
        <v>18.650000000000002</v>
      </c>
      <c r="F65" s="105">
        <v>21.35</v>
      </c>
      <c r="G65" s="105">
        <v>24.150000000000002</v>
      </c>
      <c r="H65" s="105">
        <v>25.150000000000002</v>
      </c>
      <c r="I65" s="105">
        <v>30.200000000000003</v>
      </c>
      <c r="J65" s="105">
        <v>37</v>
      </c>
      <c r="K65" s="105">
        <v>43.7</v>
      </c>
      <c r="L65" s="105">
        <v>26.200000000000003</v>
      </c>
      <c r="M65" s="105">
        <v>32.25</v>
      </c>
      <c r="N65" s="105">
        <v>40.1</v>
      </c>
      <c r="O65" s="105">
        <v>47.800000000000004</v>
      </c>
      <c r="AB65" s="477"/>
      <c r="AC65" s="33"/>
      <c r="AD65" s="34"/>
      <c r="AE65" s="34"/>
      <c r="AF65" s="34"/>
      <c r="AG65" s="34"/>
      <c r="AH65" s="34"/>
      <c r="AI65" s="34"/>
      <c r="AJ65" s="34"/>
      <c r="AK65" s="34"/>
      <c r="AL65" s="34"/>
      <c r="AM65" s="34"/>
      <c r="AN65" s="34"/>
      <c r="AO65" s="34"/>
      <c r="AQ65" s="477"/>
      <c r="AR65" s="33"/>
      <c r="AS65" s="34"/>
      <c r="AT65" s="34"/>
      <c r="AU65" s="34"/>
      <c r="AV65" s="34"/>
      <c r="AW65" s="34"/>
      <c r="AX65" s="34"/>
      <c r="AY65" s="34"/>
      <c r="AZ65" s="34"/>
      <c r="BA65" s="34"/>
      <c r="BB65" s="34"/>
      <c r="BC65" s="34"/>
      <c r="BD65" s="34"/>
    </row>
    <row r="66" spans="1:56">
      <c r="B66" s="418"/>
      <c r="C66" s="44" t="s">
        <v>3</v>
      </c>
      <c r="D66" s="105">
        <v>16.8</v>
      </c>
      <c r="E66" s="105">
        <v>17.55</v>
      </c>
      <c r="F66" s="105">
        <v>19.900000000000002</v>
      </c>
      <c r="G66" s="105">
        <v>22.25</v>
      </c>
      <c r="H66" s="105">
        <v>22.8</v>
      </c>
      <c r="I66" s="105">
        <v>26.1</v>
      </c>
      <c r="J66" s="105">
        <v>31.05</v>
      </c>
      <c r="K66" s="105">
        <v>36.050000000000004</v>
      </c>
      <c r="L66" s="105">
        <v>23.6</v>
      </c>
      <c r="M66" s="105">
        <v>27.400000000000002</v>
      </c>
      <c r="N66" s="105">
        <v>33</v>
      </c>
      <c r="O66" s="105">
        <v>38.75</v>
      </c>
      <c r="AB66" s="477"/>
      <c r="AC66" s="33"/>
      <c r="AD66" s="34"/>
      <c r="AE66" s="34"/>
      <c r="AF66" s="34"/>
      <c r="AG66" s="34"/>
      <c r="AH66" s="34"/>
      <c r="AI66" s="34"/>
      <c r="AJ66" s="34"/>
      <c r="AK66" s="34"/>
      <c r="AL66" s="34"/>
      <c r="AM66" s="34"/>
      <c r="AN66" s="34"/>
      <c r="AO66" s="34"/>
      <c r="AQ66" s="477"/>
      <c r="AR66" s="33"/>
      <c r="AS66" s="34"/>
      <c r="AT66" s="34"/>
      <c r="AU66" s="34"/>
      <c r="AV66" s="34"/>
      <c r="AW66" s="34"/>
      <c r="AX66" s="34"/>
      <c r="AY66" s="34"/>
      <c r="AZ66" s="34"/>
      <c r="BA66" s="34"/>
      <c r="BB66" s="34"/>
      <c r="BC66" s="34"/>
      <c r="BD66" s="34"/>
    </row>
    <row r="67" spans="1:56">
      <c r="B67" s="418"/>
      <c r="C67" s="44" t="s">
        <v>4</v>
      </c>
      <c r="D67" s="105">
        <v>16.2</v>
      </c>
      <c r="E67" s="105">
        <v>16.600000000000001</v>
      </c>
      <c r="F67" s="105">
        <v>18.850000000000001</v>
      </c>
      <c r="G67" s="105">
        <v>20.950000000000003</v>
      </c>
      <c r="H67" s="105">
        <v>21.35</v>
      </c>
      <c r="I67" s="105">
        <v>23.8</v>
      </c>
      <c r="J67" s="105">
        <v>27.85</v>
      </c>
      <c r="K67" s="105">
        <v>31.85</v>
      </c>
      <c r="L67" s="105">
        <v>21.950000000000003</v>
      </c>
      <c r="M67" s="105">
        <v>24.75</v>
      </c>
      <c r="N67" s="105">
        <v>29.3</v>
      </c>
      <c r="O67" s="105">
        <v>33.700000000000003</v>
      </c>
      <c r="AB67" s="477"/>
      <c r="AC67" s="33"/>
      <c r="AD67" s="34"/>
      <c r="AE67" s="34"/>
      <c r="AF67" s="34"/>
      <c r="AG67" s="34"/>
      <c r="AH67" s="34"/>
      <c r="AI67" s="34"/>
      <c r="AJ67" s="34"/>
      <c r="AK67" s="34"/>
      <c r="AL67" s="34"/>
      <c r="AM67" s="34"/>
      <c r="AN67" s="34"/>
      <c r="AO67" s="34"/>
      <c r="AQ67" s="477"/>
      <c r="AR67" s="33"/>
      <c r="AS67" s="34"/>
      <c r="AT67" s="34"/>
      <c r="AU67" s="34"/>
      <c r="AV67" s="34"/>
      <c r="AW67" s="34"/>
      <c r="AX67" s="34"/>
      <c r="AY67" s="34"/>
      <c r="AZ67" s="34"/>
      <c r="BA67" s="34"/>
      <c r="BB67" s="34"/>
      <c r="BC67" s="34"/>
      <c r="BD67" s="34"/>
    </row>
    <row r="68" spans="1:56">
      <c r="B68" s="418"/>
      <c r="C68" s="44" t="s">
        <v>5</v>
      </c>
      <c r="D68" s="105">
        <v>15.15</v>
      </c>
      <c r="E68" s="105">
        <v>15.450000000000001</v>
      </c>
      <c r="F68" s="105">
        <v>17.25</v>
      </c>
      <c r="G68" s="105">
        <v>19.200000000000003</v>
      </c>
      <c r="H68" s="105">
        <v>19.5</v>
      </c>
      <c r="I68" s="105">
        <v>20.950000000000003</v>
      </c>
      <c r="J68" s="105">
        <v>24</v>
      </c>
      <c r="K68" s="105">
        <v>26.900000000000002</v>
      </c>
      <c r="L68" s="105">
        <v>19.700000000000003</v>
      </c>
      <c r="M68" s="105">
        <v>21.55</v>
      </c>
      <c r="N68" s="105">
        <v>24.85</v>
      </c>
      <c r="O68" s="105">
        <v>28.150000000000002</v>
      </c>
      <c r="AB68" s="477"/>
      <c r="AC68" s="33"/>
      <c r="AD68" s="34"/>
      <c r="AE68" s="34"/>
      <c r="AF68" s="34"/>
      <c r="AG68" s="34"/>
      <c r="AH68" s="34"/>
      <c r="AI68" s="34"/>
      <c r="AJ68" s="34"/>
      <c r="AK68" s="34"/>
      <c r="AL68" s="34"/>
      <c r="AM68" s="34"/>
      <c r="AN68" s="34"/>
      <c r="AO68" s="34"/>
      <c r="AQ68" s="477"/>
      <c r="AR68" s="33"/>
      <c r="AS68" s="34"/>
      <c r="AT68" s="34"/>
      <c r="AU68" s="34"/>
      <c r="AV68" s="34"/>
      <c r="AW68" s="34"/>
      <c r="AX68" s="34"/>
      <c r="AY68" s="34"/>
      <c r="AZ68" s="34"/>
      <c r="BA68" s="34"/>
      <c r="BB68" s="34"/>
      <c r="BC68" s="34"/>
      <c r="BD68" s="34"/>
    </row>
    <row r="69" spans="1:56">
      <c r="B69" s="418"/>
      <c r="C69" s="44" t="s">
        <v>23</v>
      </c>
      <c r="D69" s="105">
        <v>14.05</v>
      </c>
      <c r="E69" s="105">
        <v>14.350000000000001</v>
      </c>
      <c r="F69" s="105">
        <v>15.9</v>
      </c>
      <c r="G69" s="105">
        <v>17.55</v>
      </c>
      <c r="H69" s="105">
        <v>17.650000000000002</v>
      </c>
      <c r="I69" s="105">
        <v>18.55</v>
      </c>
      <c r="J69" s="105">
        <v>20.75</v>
      </c>
      <c r="K69" s="105">
        <v>23.1</v>
      </c>
      <c r="L69" s="105">
        <v>17.850000000000001</v>
      </c>
      <c r="M69" s="105">
        <v>18.850000000000001</v>
      </c>
      <c r="N69" s="105">
        <v>21.35</v>
      </c>
      <c r="O69" s="105">
        <v>23.7</v>
      </c>
      <c r="AB69" s="477"/>
      <c r="AC69" s="33"/>
      <c r="AD69" s="34"/>
      <c r="AE69" s="34"/>
      <c r="AF69" s="34"/>
      <c r="AG69" s="34"/>
      <c r="AH69" s="34"/>
      <c r="AI69" s="34"/>
      <c r="AJ69" s="34"/>
      <c r="AK69" s="34"/>
      <c r="AL69" s="34"/>
      <c r="AM69" s="34"/>
      <c r="AN69" s="34"/>
      <c r="AO69" s="34"/>
      <c r="AQ69" s="477"/>
      <c r="AR69" s="33"/>
      <c r="AS69" s="34"/>
      <c r="AT69" s="34"/>
      <c r="AU69" s="34"/>
      <c r="AV69" s="34"/>
      <c r="AW69" s="34"/>
      <c r="AX69" s="34"/>
      <c r="AY69" s="34"/>
      <c r="AZ69" s="34"/>
      <c r="BA69" s="34"/>
      <c r="BB69" s="34"/>
      <c r="BC69" s="34"/>
      <c r="BD69" s="34"/>
    </row>
    <row r="70" spans="1:56">
      <c r="A70" s="45"/>
      <c r="C70" s="103" t="s">
        <v>103</v>
      </c>
    </row>
    <row r="71" spans="1:56">
      <c r="A71" s="45"/>
      <c r="C71" s="103" t="s">
        <v>104</v>
      </c>
    </row>
    <row r="72" spans="1:56">
      <c r="A72" s="45"/>
      <c r="C72" s="103" t="s">
        <v>105</v>
      </c>
    </row>
    <row r="73" spans="1:56">
      <c r="C73" s="103"/>
    </row>
    <row r="74" spans="1:56" ht="18">
      <c r="C74" s="5" t="s">
        <v>106</v>
      </c>
    </row>
    <row r="76" spans="1:56" ht="31.5" customHeight="1">
      <c r="B76" s="1" t="s">
        <v>17</v>
      </c>
      <c r="C76" s="16" t="s">
        <v>151</v>
      </c>
      <c r="D76" s="96" t="s">
        <v>108</v>
      </c>
      <c r="E76" s="72"/>
      <c r="AC76" s="73"/>
      <c r="AD76" s="73"/>
      <c r="AE76" s="72"/>
      <c r="AF76" s="82"/>
      <c r="AH76" s="101"/>
      <c r="AR76" s="73"/>
      <c r="AS76" s="73"/>
    </row>
    <row r="77" spans="1:56" ht="15" customHeight="1">
      <c r="B77" s="418" t="s">
        <v>97</v>
      </c>
      <c r="C77" s="29" t="s">
        <v>0</v>
      </c>
      <c r="D77" s="116">
        <v>146.20000000000002</v>
      </c>
      <c r="AB77" s="477"/>
      <c r="AC77" s="33"/>
      <c r="AD77" s="34"/>
      <c r="AH77" s="53"/>
      <c r="AQ77" s="477"/>
      <c r="AR77" s="33"/>
      <c r="AS77" s="34"/>
    </row>
    <row r="78" spans="1:56">
      <c r="B78" s="418"/>
      <c r="C78" s="29" t="s">
        <v>1</v>
      </c>
      <c r="D78" s="116">
        <v>144.35</v>
      </c>
      <c r="AB78" s="477"/>
      <c r="AC78" s="33"/>
      <c r="AD78" s="34"/>
      <c r="AH78" s="53"/>
      <c r="AQ78" s="477"/>
      <c r="AR78" s="33"/>
      <c r="AS78" s="34"/>
    </row>
    <row r="79" spans="1:56">
      <c r="B79" s="418"/>
      <c r="C79" s="29" t="s">
        <v>24</v>
      </c>
      <c r="D79" s="116">
        <v>141.85</v>
      </c>
      <c r="AB79" s="477"/>
      <c r="AC79" s="33"/>
      <c r="AD79" s="34"/>
      <c r="AH79" s="53"/>
      <c r="AQ79" s="477"/>
      <c r="AR79" s="33"/>
      <c r="AS79" s="34"/>
    </row>
    <row r="80" spans="1:56">
      <c r="B80" s="418"/>
      <c r="C80" s="29" t="s">
        <v>3</v>
      </c>
      <c r="D80" s="116">
        <v>140.1</v>
      </c>
      <c r="AB80" s="477"/>
      <c r="AC80" s="33"/>
      <c r="AD80" s="34"/>
      <c r="AH80" s="53"/>
      <c r="AQ80" s="477"/>
      <c r="AR80" s="33"/>
      <c r="AS80" s="34"/>
    </row>
    <row r="81" spans="2:45">
      <c r="B81" s="418"/>
      <c r="C81" s="29" t="s">
        <v>4</v>
      </c>
      <c r="D81" s="116">
        <v>137.65</v>
      </c>
      <c r="AB81" s="477"/>
      <c r="AC81" s="33"/>
      <c r="AD81" s="34"/>
      <c r="AH81" s="53"/>
      <c r="AQ81" s="477"/>
      <c r="AR81" s="33"/>
      <c r="AS81" s="34"/>
    </row>
    <row r="82" spans="2:45">
      <c r="B82" s="418"/>
      <c r="C82" s="29" t="s">
        <v>5</v>
      </c>
      <c r="D82" s="116">
        <v>133.20000000000002</v>
      </c>
      <c r="AB82" s="477"/>
      <c r="AC82" s="33"/>
      <c r="AD82" s="34"/>
      <c r="AQ82" s="477"/>
      <c r="AR82" s="33"/>
      <c r="AS82" s="34"/>
    </row>
    <row r="83" spans="2:45">
      <c r="B83" s="418"/>
      <c r="C83" s="29" t="s">
        <v>20</v>
      </c>
      <c r="D83" s="116">
        <v>128.9</v>
      </c>
      <c r="AB83" s="477"/>
      <c r="AC83" s="33"/>
      <c r="AD83" s="34"/>
      <c r="AQ83" s="477"/>
      <c r="AR83" s="33"/>
      <c r="AS83" s="34"/>
    </row>
    <row r="84" spans="2:45">
      <c r="B84" s="418"/>
      <c r="C84" s="29" t="s">
        <v>21</v>
      </c>
      <c r="D84" s="116">
        <v>120.45</v>
      </c>
      <c r="AB84" s="477"/>
      <c r="AC84" s="33"/>
      <c r="AD84" s="34"/>
      <c r="AF84" s="34"/>
      <c r="AQ84" s="477"/>
      <c r="AR84" s="33"/>
      <c r="AS84" s="34"/>
    </row>
    <row r="85" spans="2:45">
      <c r="B85" s="418"/>
      <c r="C85" s="29" t="s">
        <v>37</v>
      </c>
      <c r="D85" s="116">
        <v>111.7</v>
      </c>
      <c r="AB85" s="477"/>
      <c r="AC85" s="33"/>
      <c r="AD85" s="34"/>
      <c r="AQ85" s="477"/>
      <c r="AR85" s="33"/>
      <c r="AS85" s="34"/>
    </row>
    <row r="86" spans="2:45">
      <c r="B86" s="99"/>
      <c r="C86" s="103" t="s">
        <v>152</v>
      </c>
      <c r="D86" s="115"/>
      <c r="AB86" s="477"/>
      <c r="AC86" s="33"/>
      <c r="AD86" s="34"/>
      <c r="AQ86" s="477"/>
      <c r="AR86" s="33"/>
      <c r="AS86" s="34"/>
    </row>
    <row r="87" spans="2:45">
      <c r="AB87" s="477"/>
      <c r="AC87" s="33"/>
      <c r="AD87" s="34"/>
      <c r="AQ87" s="477"/>
      <c r="AR87" s="33"/>
      <c r="AS87" s="34"/>
    </row>
    <row r="88" spans="2:45" ht="15" customHeight="1">
      <c r="B88" s="1" t="s">
        <v>18</v>
      </c>
      <c r="C88" s="16" t="s">
        <v>146</v>
      </c>
      <c r="D88" s="96" t="s">
        <v>108</v>
      </c>
    </row>
    <row r="89" spans="2:45" ht="17.25" customHeight="1">
      <c r="B89" s="480" t="s">
        <v>168</v>
      </c>
      <c r="C89" s="29" t="s">
        <v>0</v>
      </c>
      <c r="D89" s="116">
        <v>289.35000000000002</v>
      </c>
      <c r="F89" s="34"/>
      <c r="AC89" s="48"/>
      <c r="AD89" s="102"/>
      <c r="AF89" s="34"/>
      <c r="AR89" s="48"/>
      <c r="AS89" s="102"/>
    </row>
    <row r="90" spans="2:45" ht="17.25" customHeight="1">
      <c r="B90" s="480"/>
      <c r="C90" s="29" t="s">
        <v>1</v>
      </c>
      <c r="D90" s="116">
        <v>279.05</v>
      </c>
      <c r="F90" s="34"/>
      <c r="AB90" s="477"/>
      <c r="AC90" s="33"/>
      <c r="AD90" s="34"/>
      <c r="AF90" s="34"/>
      <c r="AQ90" s="477"/>
      <c r="AR90" s="33"/>
      <c r="AS90" s="34"/>
    </row>
    <row r="91" spans="2:45" ht="17.25" customHeight="1">
      <c r="B91" s="480"/>
      <c r="C91" s="29" t="s">
        <v>19</v>
      </c>
      <c r="D91" s="116">
        <v>268.15000000000003</v>
      </c>
      <c r="AB91" s="477"/>
      <c r="AC91" s="33"/>
      <c r="AD91" s="34"/>
      <c r="AQ91" s="477"/>
      <c r="AR91" s="33"/>
      <c r="AS91" s="34"/>
    </row>
    <row r="92" spans="2:45" ht="17.25" customHeight="1">
      <c r="B92" s="480"/>
      <c r="C92" s="29" t="s">
        <v>39</v>
      </c>
      <c r="D92" s="116">
        <v>257.40000000000003</v>
      </c>
      <c r="AB92" s="477"/>
      <c r="AC92" s="33"/>
      <c r="AD92" s="34"/>
      <c r="AQ92" s="477"/>
      <c r="AR92" s="33"/>
      <c r="AS92" s="34"/>
    </row>
    <row r="93" spans="2:45" ht="17.25" customHeight="1">
      <c r="AB93" s="477"/>
      <c r="AC93" s="33"/>
      <c r="AD93" s="34"/>
      <c r="AQ93" s="477"/>
      <c r="AR93" s="33"/>
      <c r="AS93" s="34"/>
    </row>
    <row r="94" spans="2:45" ht="17.25" customHeight="1">
      <c r="B94" s="1" t="s">
        <v>22</v>
      </c>
      <c r="C94" s="77" t="s">
        <v>138</v>
      </c>
      <c r="D94" s="79" t="s">
        <v>137</v>
      </c>
      <c r="AB94" s="477"/>
      <c r="AC94" s="33"/>
      <c r="AD94" s="34"/>
      <c r="AQ94" s="477"/>
      <c r="AR94" s="33"/>
      <c r="AS94" s="34"/>
    </row>
    <row r="95" spans="2:45" ht="17.25" customHeight="1">
      <c r="B95" s="418" t="s">
        <v>97</v>
      </c>
      <c r="C95" s="29" t="s">
        <v>0</v>
      </c>
      <c r="D95" s="116">
        <v>54.7</v>
      </c>
      <c r="AB95" s="477"/>
      <c r="AC95" s="33"/>
      <c r="AD95" s="34"/>
      <c r="AQ95" s="477"/>
      <c r="AR95" s="33"/>
      <c r="AS95" s="34"/>
    </row>
    <row r="96" spans="2:45" ht="17.25" customHeight="1">
      <c r="B96" s="418"/>
      <c r="C96" s="29" t="s">
        <v>1</v>
      </c>
      <c r="D96" s="116">
        <v>52.35</v>
      </c>
      <c r="AB96" s="477"/>
      <c r="AC96" s="33"/>
      <c r="AD96" s="34"/>
      <c r="AQ96" s="477"/>
      <c r="AR96" s="33"/>
      <c r="AS96" s="34"/>
    </row>
    <row r="97" spans="2:45" ht="17.25" customHeight="1">
      <c r="B97" s="418"/>
      <c r="C97" s="29" t="s">
        <v>2</v>
      </c>
      <c r="D97" s="116">
        <v>49.900000000000006</v>
      </c>
      <c r="AB97" s="477"/>
      <c r="AC97" s="33"/>
      <c r="AD97" s="34"/>
      <c r="AQ97" s="477"/>
      <c r="AR97" s="33"/>
      <c r="AS97" s="34"/>
    </row>
    <row r="98" spans="2:45" ht="17.25" customHeight="1">
      <c r="B98" s="418"/>
      <c r="C98" s="29" t="s">
        <v>3</v>
      </c>
      <c r="D98" s="116">
        <v>46.25</v>
      </c>
      <c r="AB98" s="477"/>
      <c r="AC98" s="33"/>
      <c r="AD98" s="34"/>
      <c r="AQ98" s="477"/>
      <c r="AR98" s="33"/>
      <c r="AS98" s="34"/>
    </row>
    <row r="99" spans="2:45" ht="17.25" customHeight="1">
      <c r="B99" s="418"/>
      <c r="C99" s="29" t="s">
        <v>4</v>
      </c>
      <c r="D99" s="116">
        <v>45.050000000000004</v>
      </c>
      <c r="AB99" s="99"/>
      <c r="AC99" s="33"/>
      <c r="AD99" s="34"/>
      <c r="AQ99" s="99"/>
      <c r="AR99" s="33"/>
      <c r="AS99" s="34"/>
    </row>
    <row r="100" spans="2:45" ht="17.25" customHeight="1">
      <c r="B100" s="418"/>
      <c r="C100" s="29" t="s">
        <v>5</v>
      </c>
      <c r="D100" s="116">
        <v>42.550000000000004</v>
      </c>
      <c r="AD100" s="53"/>
      <c r="AS100" s="53"/>
    </row>
    <row r="101" spans="2:45" ht="17.25" customHeight="1">
      <c r="B101" s="418"/>
      <c r="C101" s="29" t="s">
        <v>6</v>
      </c>
      <c r="D101" s="116">
        <v>40.1</v>
      </c>
      <c r="AC101" s="48"/>
      <c r="AD101" s="102"/>
      <c r="AR101" s="48"/>
      <c r="AS101" s="102"/>
    </row>
    <row r="102" spans="2:45" ht="22.5" customHeight="1">
      <c r="B102" s="418"/>
      <c r="C102" s="29" t="s">
        <v>7</v>
      </c>
      <c r="D102" s="116">
        <v>37.700000000000003</v>
      </c>
      <c r="AB102" s="473"/>
      <c r="AC102" s="33"/>
      <c r="AD102" s="34"/>
      <c r="AQ102" s="473"/>
      <c r="AR102" s="33"/>
      <c r="AS102" s="34"/>
    </row>
    <row r="103" spans="2:45" ht="22.5" customHeight="1">
      <c r="B103" s="418"/>
      <c r="C103" s="29" t="s">
        <v>8</v>
      </c>
      <c r="D103" s="116">
        <v>36.5</v>
      </c>
      <c r="AB103" s="473"/>
      <c r="AC103" s="33"/>
      <c r="AD103" s="34"/>
      <c r="AQ103" s="473"/>
      <c r="AR103" s="33"/>
      <c r="AS103" s="34"/>
    </row>
    <row r="104" spans="2:45" ht="22.5" customHeight="1">
      <c r="B104" s="418"/>
      <c r="C104" s="29" t="s">
        <v>9</v>
      </c>
      <c r="D104" s="116">
        <v>35.550000000000004</v>
      </c>
      <c r="AB104" s="473"/>
      <c r="AC104" s="33"/>
      <c r="AD104" s="34"/>
      <c r="AQ104" s="473"/>
      <c r="AR104" s="33"/>
      <c r="AS104" s="34"/>
    </row>
    <row r="105" spans="2:45" ht="22.5" customHeight="1">
      <c r="B105" s="418"/>
      <c r="C105" s="29" t="s">
        <v>37</v>
      </c>
      <c r="D105" s="116">
        <v>34</v>
      </c>
      <c r="AB105" s="473"/>
      <c r="AC105" s="33"/>
      <c r="AD105" s="34"/>
      <c r="AQ105" s="473"/>
      <c r="AR105" s="33"/>
      <c r="AS105" s="34"/>
    </row>
    <row r="106" spans="2:45" ht="15" customHeight="1"/>
    <row r="107" spans="2:45">
      <c r="C107" s="103"/>
      <c r="H107" s="1" t="s">
        <v>15</v>
      </c>
      <c r="AC107" s="103"/>
    </row>
    <row r="108" spans="2:45" ht="18">
      <c r="C108" s="5" t="s">
        <v>112</v>
      </c>
      <c r="AC108" s="5"/>
    </row>
    <row r="109" spans="2:45" ht="15">
      <c r="C109" s="372" t="s">
        <v>113</v>
      </c>
      <c r="D109" s="373"/>
      <c r="AC109" s="476"/>
      <c r="AD109" s="476"/>
    </row>
    <row r="110" spans="2:45">
      <c r="C110" s="353" t="s">
        <v>114</v>
      </c>
      <c r="D110" s="354"/>
      <c r="E110" s="414" t="s">
        <v>169</v>
      </c>
      <c r="F110" s="414"/>
      <c r="G110" s="414"/>
      <c r="AC110" s="466"/>
      <c r="AD110" s="466"/>
      <c r="AE110" s="465"/>
      <c r="AF110" s="465"/>
      <c r="AG110" s="465"/>
    </row>
    <row r="111" spans="2:45">
      <c r="C111" s="353" t="s">
        <v>115</v>
      </c>
      <c r="D111" s="354"/>
      <c r="E111" s="472" t="s">
        <v>50</v>
      </c>
      <c r="F111" s="472"/>
      <c r="G111" s="472"/>
      <c r="AC111" s="466"/>
      <c r="AD111" s="466"/>
      <c r="AE111" s="465"/>
      <c r="AF111" s="465"/>
      <c r="AG111" s="465"/>
    </row>
    <row r="112" spans="2:45">
      <c r="C112" s="353" t="s">
        <v>116</v>
      </c>
      <c r="D112" s="354"/>
      <c r="E112" s="472" t="s">
        <v>51</v>
      </c>
      <c r="F112" s="472"/>
      <c r="G112" s="472"/>
      <c r="AC112" s="466"/>
      <c r="AD112" s="466"/>
      <c r="AE112" s="465"/>
      <c r="AF112" s="465"/>
      <c r="AG112" s="465"/>
    </row>
    <row r="113" spans="3:42">
      <c r="C113" s="103"/>
      <c r="AC113" s="103"/>
    </row>
    <row r="114" spans="3:42">
      <c r="C114" s="103"/>
      <c r="AC114" s="103"/>
    </row>
    <row r="115" spans="3:42" ht="18">
      <c r="C115" s="5"/>
      <c r="AC115" s="5"/>
    </row>
    <row r="116" spans="3:42" ht="18">
      <c r="C116" s="5" t="s">
        <v>118</v>
      </c>
      <c r="AC116" s="5"/>
    </row>
    <row r="117" spans="3:42" ht="15" customHeight="1">
      <c r="C117" s="56" t="s">
        <v>133</v>
      </c>
      <c r="I117" s="56" t="s">
        <v>120</v>
      </c>
      <c r="P117" s="57"/>
      <c r="AC117" s="56"/>
      <c r="AI117" s="56"/>
      <c r="AP117" s="469"/>
    </row>
    <row r="118" spans="3:42" ht="15" customHeight="1">
      <c r="C118" s="355" t="s">
        <v>121</v>
      </c>
      <c r="D118" s="58">
        <v>1</v>
      </c>
      <c r="E118" s="88">
        <v>52.25</v>
      </c>
      <c r="I118" s="355" t="s">
        <v>121</v>
      </c>
      <c r="J118" s="58">
        <v>1</v>
      </c>
      <c r="K118" s="88">
        <v>30.900000000000002</v>
      </c>
      <c r="P118" s="57"/>
      <c r="AC118" s="470"/>
      <c r="AD118" s="60"/>
      <c r="AE118" s="34"/>
      <c r="AI118" s="470"/>
      <c r="AJ118" s="60"/>
      <c r="AK118" s="34"/>
      <c r="AP118" s="469"/>
    </row>
    <row r="119" spans="3:42" ht="15" customHeight="1">
      <c r="C119" s="356"/>
      <c r="D119" s="58">
        <v>50</v>
      </c>
      <c r="E119" s="88">
        <v>47.7</v>
      </c>
      <c r="I119" s="356"/>
      <c r="J119" s="58">
        <v>50</v>
      </c>
      <c r="K119" s="88">
        <v>28.1</v>
      </c>
      <c r="P119" s="57"/>
      <c r="AC119" s="470"/>
      <c r="AD119" s="60"/>
      <c r="AE119" s="34"/>
      <c r="AI119" s="470"/>
      <c r="AJ119" s="60"/>
      <c r="AK119" s="34"/>
      <c r="AP119" s="469"/>
    </row>
    <row r="120" spans="3:42" ht="15" customHeight="1">
      <c r="C120" s="356"/>
      <c r="D120" s="58">
        <v>100</v>
      </c>
      <c r="E120" s="88">
        <v>46.1</v>
      </c>
      <c r="I120" s="356"/>
      <c r="J120" s="58">
        <v>100</v>
      </c>
      <c r="K120" s="88">
        <v>27.25</v>
      </c>
      <c r="P120" s="57"/>
      <c r="AC120" s="470"/>
      <c r="AD120" s="60"/>
      <c r="AE120" s="34"/>
      <c r="AI120" s="470"/>
      <c r="AJ120" s="60"/>
      <c r="AK120" s="34"/>
      <c r="AP120" s="469"/>
    </row>
    <row r="121" spans="3:42" ht="15" customHeight="1">
      <c r="C121" s="356"/>
      <c r="D121" s="58">
        <v>200</v>
      </c>
      <c r="E121" s="88">
        <v>44</v>
      </c>
      <c r="I121" s="356"/>
      <c r="J121" s="58">
        <v>200</v>
      </c>
      <c r="K121" s="88">
        <v>25.9</v>
      </c>
      <c r="P121" s="57"/>
      <c r="AC121" s="470"/>
      <c r="AD121" s="60"/>
      <c r="AE121" s="34"/>
      <c r="AI121" s="470"/>
      <c r="AJ121" s="60"/>
      <c r="AK121" s="34"/>
      <c r="AP121" s="469"/>
    </row>
    <row r="122" spans="3:42" ht="15" customHeight="1">
      <c r="C122" s="357"/>
      <c r="D122" s="58">
        <v>500</v>
      </c>
      <c r="E122" s="88">
        <v>40.5</v>
      </c>
      <c r="I122" s="357"/>
      <c r="J122" s="58">
        <v>500</v>
      </c>
      <c r="K122" s="88">
        <v>24.15</v>
      </c>
      <c r="P122" s="57"/>
      <c r="AC122" s="470"/>
      <c r="AD122" s="60"/>
      <c r="AE122" s="34"/>
      <c r="AI122" s="470"/>
      <c r="AJ122" s="60"/>
      <c r="AK122" s="34"/>
      <c r="AP122" s="469"/>
    </row>
    <row r="123" spans="3:42" ht="15" customHeight="1">
      <c r="C123" s="11" t="s">
        <v>122</v>
      </c>
      <c r="D123" s="361" t="s">
        <v>16</v>
      </c>
      <c r="E123" s="362"/>
      <c r="I123" s="11" t="s">
        <v>122</v>
      </c>
      <c r="J123" s="361" t="s">
        <v>16</v>
      </c>
      <c r="K123" s="362"/>
      <c r="P123" s="57"/>
      <c r="AC123" s="61"/>
      <c r="AD123" s="471"/>
      <c r="AE123" s="471"/>
      <c r="AI123" s="61"/>
      <c r="AJ123" s="471"/>
      <c r="AK123" s="471"/>
      <c r="AP123" s="469"/>
    </row>
    <row r="124" spans="3:42" ht="15" customHeight="1">
      <c r="C124" s="11" t="s">
        <v>147</v>
      </c>
      <c r="D124" s="358" t="s">
        <v>12</v>
      </c>
      <c r="E124" s="359"/>
      <c r="I124" s="11" t="s">
        <v>147</v>
      </c>
      <c r="J124" s="358" t="s">
        <v>11</v>
      </c>
      <c r="K124" s="359"/>
      <c r="P124" s="57"/>
      <c r="AC124" s="61"/>
      <c r="AD124" s="467"/>
      <c r="AE124" s="467"/>
      <c r="AI124" s="61"/>
      <c r="AJ124" s="467"/>
      <c r="AK124" s="467"/>
      <c r="AP124" s="469"/>
    </row>
    <row r="125" spans="3:42" ht="15" customHeight="1">
      <c r="C125" s="13" t="s">
        <v>123</v>
      </c>
      <c r="I125" s="13" t="s">
        <v>123</v>
      </c>
      <c r="P125" s="57"/>
      <c r="AI125" s="61"/>
      <c r="AP125" s="469"/>
    </row>
    <row r="126" spans="3:42" ht="15" customHeight="1">
      <c r="P126" s="57"/>
      <c r="AP126" s="469"/>
    </row>
    <row r="127" spans="3:42" ht="18.75" customHeight="1">
      <c r="C127" s="5" t="s">
        <v>124</v>
      </c>
      <c r="I127" s="5" t="s">
        <v>124</v>
      </c>
      <c r="P127" s="57"/>
      <c r="AC127" s="5"/>
      <c r="AI127" s="5"/>
      <c r="AP127" s="469"/>
    </row>
    <row r="128" spans="3:42" ht="15" customHeight="1">
      <c r="C128" s="353" t="s">
        <v>125</v>
      </c>
      <c r="D128" s="354"/>
      <c r="E128" s="351" t="s">
        <v>127</v>
      </c>
      <c r="F128" s="352"/>
      <c r="I128" s="14" t="s">
        <v>128</v>
      </c>
      <c r="J128" s="15"/>
      <c r="K128" s="351" t="s">
        <v>129</v>
      </c>
      <c r="L128" s="352"/>
      <c r="P128" s="57"/>
      <c r="AC128" s="466"/>
      <c r="AD128" s="466"/>
      <c r="AE128" s="465"/>
      <c r="AF128" s="465"/>
      <c r="AI128" s="466"/>
      <c r="AJ128" s="466"/>
      <c r="AK128" s="465"/>
      <c r="AL128" s="465"/>
      <c r="AP128" s="469"/>
    </row>
    <row r="129" spans="3:42" ht="15" customHeight="1">
      <c r="C129" s="353" t="s">
        <v>126</v>
      </c>
      <c r="D129" s="354"/>
      <c r="E129" s="351" t="s">
        <v>31</v>
      </c>
      <c r="F129" s="352"/>
      <c r="I129" s="353" t="s">
        <v>115</v>
      </c>
      <c r="J129" s="354"/>
      <c r="K129" s="351" t="s">
        <v>32</v>
      </c>
      <c r="L129" s="352"/>
      <c r="P129" s="57"/>
      <c r="AC129" s="466"/>
      <c r="AD129" s="466"/>
      <c r="AE129" s="465"/>
      <c r="AF129" s="465"/>
      <c r="AI129" s="468"/>
      <c r="AJ129" s="468"/>
      <c r="AK129" s="465"/>
      <c r="AL129" s="465"/>
      <c r="AP129" s="469"/>
    </row>
    <row r="130" spans="3:42" ht="15" customHeight="1">
      <c r="I130" s="97" t="s">
        <v>116</v>
      </c>
      <c r="J130" s="98"/>
      <c r="K130" s="351" t="s">
        <v>183</v>
      </c>
      <c r="L130" s="352"/>
      <c r="P130" s="57"/>
      <c r="AI130" s="103"/>
      <c r="AJ130" s="103"/>
      <c r="AK130" s="465"/>
      <c r="AL130" s="465"/>
      <c r="AP130" s="469"/>
    </row>
    <row r="131" spans="3:42" ht="15" customHeight="1">
      <c r="P131" s="57"/>
      <c r="AP131" s="469"/>
    </row>
    <row r="132" spans="3:42" ht="15" customHeight="1">
      <c r="P132" s="57"/>
      <c r="AP132" s="469"/>
    </row>
    <row r="133" spans="3:42" ht="15" customHeight="1">
      <c r="C133" s="56" t="s">
        <v>130</v>
      </c>
      <c r="P133" s="57"/>
      <c r="AC133" s="56"/>
      <c r="AP133" s="469"/>
    </row>
    <row r="134" spans="3:42" ht="15" customHeight="1">
      <c r="C134" s="355" t="s">
        <v>121</v>
      </c>
      <c r="D134" s="58">
        <v>1</v>
      </c>
      <c r="E134" s="88">
        <v>43.3</v>
      </c>
      <c r="P134" s="57"/>
      <c r="AC134" s="470"/>
      <c r="AD134" s="60"/>
      <c r="AE134" s="34"/>
      <c r="AP134" s="469"/>
    </row>
    <row r="135" spans="3:42" ht="15" customHeight="1">
      <c r="C135" s="356"/>
      <c r="D135" s="58">
        <v>50</v>
      </c>
      <c r="E135" s="88">
        <v>41.95</v>
      </c>
      <c r="P135" s="57"/>
      <c r="AC135" s="470"/>
      <c r="AD135" s="60"/>
      <c r="AE135" s="34"/>
      <c r="AP135" s="469"/>
    </row>
    <row r="136" spans="3:42" ht="15" customHeight="1">
      <c r="C136" s="356"/>
      <c r="D136" s="58">
        <v>100</v>
      </c>
      <c r="E136" s="88">
        <v>40.5</v>
      </c>
      <c r="P136" s="57"/>
      <c r="AC136" s="470"/>
      <c r="AD136" s="60"/>
      <c r="AE136" s="34"/>
      <c r="AP136" s="469"/>
    </row>
    <row r="137" spans="3:42" ht="15" customHeight="1">
      <c r="C137" s="356"/>
      <c r="D137" s="58">
        <v>200</v>
      </c>
      <c r="E137" s="88">
        <v>38.4</v>
      </c>
      <c r="P137" s="57"/>
      <c r="AC137" s="470"/>
      <c r="AD137" s="60"/>
      <c r="AE137" s="34"/>
      <c r="AP137" s="469"/>
    </row>
    <row r="138" spans="3:42" ht="15" customHeight="1">
      <c r="C138" s="357"/>
      <c r="D138" s="58">
        <v>500</v>
      </c>
      <c r="E138" s="88">
        <v>36.049999999999997</v>
      </c>
      <c r="P138" s="57"/>
      <c r="AC138" s="470"/>
      <c r="AD138" s="60"/>
      <c r="AE138" s="34"/>
      <c r="AP138" s="469"/>
    </row>
    <row r="139" spans="3:42" ht="15" customHeight="1">
      <c r="C139" s="11" t="s">
        <v>77</v>
      </c>
      <c r="D139" s="358" t="s">
        <v>10</v>
      </c>
      <c r="E139" s="359"/>
      <c r="P139" s="57"/>
      <c r="AC139" s="61"/>
      <c r="AD139" s="467"/>
      <c r="AE139" s="467"/>
      <c r="AP139" s="469"/>
    </row>
    <row r="140" spans="3:42" ht="15" customHeight="1">
      <c r="P140" s="57"/>
      <c r="AP140" s="469"/>
    </row>
    <row r="141" spans="3:42" ht="15" customHeight="1">
      <c r="P141" s="57"/>
      <c r="AP141" s="469"/>
    </row>
    <row r="143" spans="3:42" ht="18">
      <c r="C143" s="5" t="s">
        <v>124</v>
      </c>
      <c r="AC143" s="5"/>
    </row>
    <row r="144" spans="3:42">
      <c r="C144" s="14" t="s">
        <v>128</v>
      </c>
      <c r="D144" s="15"/>
      <c r="E144" s="351" t="s">
        <v>129</v>
      </c>
      <c r="F144" s="352"/>
      <c r="AC144" s="56"/>
      <c r="AD144" s="56"/>
      <c r="AE144" s="465"/>
      <c r="AF144" s="465"/>
    </row>
    <row r="145" spans="3:32">
      <c r="C145" s="353" t="s">
        <v>115</v>
      </c>
      <c r="D145" s="354"/>
      <c r="E145" s="351" t="s">
        <v>30</v>
      </c>
      <c r="F145" s="352"/>
      <c r="AC145" s="466"/>
      <c r="AD145" s="466"/>
      <c r="AE145" s="465"/>
      <c r="AF145" s="465"/>
    </row>
    <row r="146" spans="3:32">
      <c r="C146" s="97" t="s">
        <v>116</v>
      </c>
      <c r="D146" s="98"/>
      <c r="E146" s="351" t="s">
        <v>182</v>
      </c>
      <c r="F146" s="352"/>
      <c r="AC146" s="103"/>
      <c r="AD146" s="103"/>
      <c r="AE146" s="465"/>
      <c r="AF146" s="465"/>
    </row>
  </sheetData>
  <sheetProtection formatCells="0" formatColumns="0" formatRows="0" insertColumns="0" insertRows="0" insertHyperlinks="0" deleteColumns="0" deleteRows="0" sort="0" autoFilter="0" pivotTables="0"/>
  <mergeCells count="108">
    <mergeCell ref="Y21:AH21"/>
    <mergeCell ref="AI21:AJ21"/>
    <mergeCell ref="E22:I22"/>
    <mergeCell ref="Y22:AC22"/>
    <mergeCell ref="AD22:AH22"/>
    <mergeCell ref="W23:X23"/>
    <mergeCell ref="R1:W1"/>
    <mergeCell ref="I15:J15"/>
    <mergeCell ref="K15:L15"/>
    <mergeCell ref="I16:J16"/>
    <mergeCell ref="K16:L16"/>
    <mergeCell ref="E21:I21"/>
    <mergeCell ref="J21:K21"/>
    <mergeCell ref="W21:X21"/>
    <mergeCell ref="AJ37:AK37"/>
    <mergeCell ref="E38:I38"/>
    <mergeCell ref="Z38:AD38"/>
    <mergeCell ref="AE38:AI38"/>
    <mergeCell ref="X39:Y39"/>
    <mergeCell ref="B40:B50"/>
    <mergeCell ref="V40:V50"/>
    <mergeCell ref="B24:B34"/>
    <mergeCell ref="U24:U34"/>
    <mergeCell ref="E37:I37"/>
    <mergeCell ref="J37:K37"/>
    <mergeCell ref="X37:Y37"/>
    <mergeCell ref="Z37:AI37"/>
    <mergeCell ref="AS58:AV58"/>
    <mergeCell ref="AW58:AZ58"/>
    <mergeCell ref="BA58:BD58"/>
    <mergeCell ref="B60:B69"/>
    <mergeCell ref="AB60:AB69"/>
    <mergeCell ref="AQ60:AQ69"/>
    <mergeCell ref="C54:K54"/>
    <mergeCell ref="D57:O57"/>
    <mergeCell ref="AD57:AO57"/>
    <mergeCell ref="AS57:BD57"/>
    <mergeCell ref="D58:G58"/>
    <mergeCell ref="H58:K58"/>
    <mergeCell ref="L58:O58"/>
    <mergeCell ref="AD58:AG58"/>
    <mergeCell ref="AH58:AK58"/>
    <mergeCell ref="AL58:AO58"/>
    <mergeCell ref="B77:B85"/>
    <mergeCell ref="AB77:AB87"/>
    <mergeCell ref="AQ77:AQ87"/>
    <mergeCell ref="B89:B92"/>
    <mergeCell ref="AB90:AB98"/>
    <mergeCell ref="AQ90:AQ98"/>
    <mergeCell ref="B95:B105"/>
    <mergeCell ref="AB102:AB105"/>
    <mergeCell ref="AQ102:AQ105"/>
    <mergeCell ref="C111:D111"/>
    <mergeCell ref="E111:G111"/>
    <mergeCell ref="AC111:AD111"/>
    <mergeCell ref="AE111:AG111"/>
    <mergeCell ref="C112:D112"/>
    <mergeCell ref="E112:G112"/>
    <mergeCell ref="AC112:AD112"/>
    <mergeCell ref="AE112:AG112"/>
    <mergeCell ref="C109:D109"/>
    <mergeCell ref="AC109:AD109"/>
    <mergeCell ref="C110:D110"/>
    <mergeCell ref="E110:G110"/>
    <mergeCell ref="AC110:AD110"/>
    <mergeCell ref="AE110:AG110"/>
    <mergeCell ref="AP117:AP141"/>
    <mergeCell ref="C118:C122"/>
    <mergeCell ref="I118:I122"/>
    <mergeCell ref="AC118:AC122"/>
    <mergeCell ref="AI118:AI122"/>
    <mergeCell ref="D123:E123"/>
    <mergeCell ref="J123:K123"/>
    <mergeCell ref="AD123:AE123"/>
    <mergeCell ref="AJ123:AK123"/>
    <mergeCell ref="D124:E124"/>
    <mergeCell ref="J124:K124"/>
    <mergeCell ref="AD124:AE124"/>
    <mergeCell ref="AJ124:AK124"/>
    <mergeCell ref="C128:D128"/>
    <mergeCell ref="E128:F128"/>
    <mergeCell ref="K128:L128"/>
    <mergeCell ref="AC128:AD128"/>
    <mergeCell ref="AE128:AF128"/>
    <mergeCell ref="AI128:AJ128"/>
    <mergeCell ref="AK128:AL128"/>
    <mergeCell ref="AI129:AJ129"/>
    <mergeCell ref="AK129:AL129"/>
    <mergeCell ref="K130:L130"/>
    <mergeCell ref="AK130:AL130"/>
    <mergeCell ref="C134:C138"/>
    <mergeCell ref="AC134:AC138"/>
    <mergeCell ref="C129:D129"/>
    <mergeCell ref="E129:F129"/>
    <mergeCell ref="I129:J129"/>
    <mergeCell ref="K129:L129"/>
    <mergeCell ref="AC129:AD129"/>
    <mergeCell ref="AE129:AF129"/>
    <mergeCell ref="E146:F146"/>
    <mergeCell ref="AE146:AF146"/>
    <mergeCell ref="D139:E139"/>
    <mergeCell ref="AD139:AE139"/>
    <mergeCell ref="E144:F144"/>
    <mergeCell ref="AE144:AF144"/>
    <mergeCell ref="C145:D145"/>
    <mergeCell ref="E145:F145"/>
    <mergeCell ref="AC145:AD145"/>
    <mergeCell ref="AE145:AF145"/>
  </mergeCell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B1:BB190"/>
  <sheetViews>
    <sheetView topLeftCell="A77" zoomScale="55" zoomScaleNormal="55" zoomScalePageLayoutView="55" workbookViewId="0">
      <selection activeCell="A116" sqref="A116:XFD116"/>
    </sheetView>
  </sheetViews>
  <sheetFormatPr baseColWidth="10" defaultColWidth="9.1640625" defaultRowHeight="14" x14ac:dyDescent="0"/>
  <cols>
    <col min="1" max="1" width="6.33203125" style="126" customWidth="1"/>
    <col min="2" max="2" width="4" style="126" customWidth="1"/>
    <col min="3" max="3" width="22.5" style="126" customWidth="1"/>
    <col min="4" max="4" width="28.1640625" style="126" customWidth="1"/>
    <col min="5" max="5" width="22.1640625" style="126" customWidth="1"/>
    <col min="6" max="6" width="19.5" style="126" customWidth="1"/>
    <col min="7" max="7" width="18.1640625" style="126" customWidth="1"/>
    <col min="8" max="8" width="21.5" style="126" customWidth="1"/>
    <col min="9" max="9" width="15.5" style="126" customWidth="1"/>
    <col min="10" max="10" width="19.5" style="126" customWidth="1"/>
    <col min="11" max="11" width="20.83203125" style="126" customWidth="1"/>
    <col min="12" max="12" width="13.33203125" style="126" customWidth="1"/>
    <col min="13" max="13" width="15.5" style="126" customWidth="1"/>
    <col min="14" max="15" width="12.6640625" style="126" customWidth="1"/>
    <col min="16" max="16" width="15.33203125" style="126" customWidth="1"/>
    <col min="17" max="18" width="9.1640625" style="126"/>
    <col min="19" max="19" width="12" style="126" customWidth="1"/>
    <col min="20" max="20" width="11.5" style="126" customWidth="1"/>
    <col min="21" max="27" width="9.1640625" style="126"/>
    <col min="28" max="28" width="10" style="126" bestFit="1" customWidth="1"/>
    <col min="29" max="29" width="12.5" style="126" customWidth="1"/>
    <col min="30" max="38" width="9.1640625" style="126"/>
    <col min="39" max="39" width="22.5" style="126" customWidth="1"/>
    <col min="40" max="40" width="18" style="126" customWidth="1"/>
    <col min="41" max="41" width="18.33203125" style="126" customWidth="1"/>
    <col min="42" max="16384" width="9.1640625" style="126"/>
  </cols>
  <sheetData>
    <row r="1" spans="3:21" ht="31" thickBot="1">
      <c r="C1" s="128" t="s">
        <v>57</v>
      </c>
      <c r="L1" s="122" t="str">
        <f>'Table of contents'!J2</f>
        <v>No. 2023/6.1/ENG</v>
      </c>
      <c r="M1" s="128"/>
      <c r="P1" s="392" t="s">
        <v>155</v>
      </c>
      <c r="Q1" s="392"/>
      <c r="R1" s="392"/>
      <c r="S1" s="392"/>
      <c r="T1" s="392"/>
      <c r="U1" s="392"/>
    </row>
    <row r="2" spans="3:21" ht="24.75" customHeight="1" thickBot="1">
      <c r="C2" s="131" t="str">
        <f>'Table of contents'!B3</f>
        <v>The price list is valid until further notice</v>
      </c>
      <c r="P2" s="206">
        <v>0</v>
      </c>
      <c r="Q2" s="127" t="s">
        <v>156</v>
      </c>
    </row>
    <row r="3" spans="3:21" ht="19.5" customHeight="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8" spans="3:21" ht="28">
      <c r="C8" s="128" t="s">
        <v>224</v>
      </c>
      <c r="P8" s="207"/>
      <c r="Q8" s="127"/>
    </row>
    <row r="10" spans="3:21" ht="23">
      <c r="C10" s="141" t="s">
        <v>144</v>
      </c>
    </row>
    <row r="11" spans="3:21" ht="23">
      <c r="C11" s="141" t="s">
        <v>201</v>
      </c>
    </row>
    <row r="12" spans="3:21" ht="23">
      <c r="C12" s="141"/>
    </row>
    <row r="13" spans="3:21" ht="23">
      <c r="C13" s="141"/>
    </row>
    <row r="14" spans="3:21" ht="23">
      <c r="C14" s="141"/>
    </row>
    <row r="15" spans="3:21" ht="23">
      <c r="C15" s="141"/>
    </row>
    <row r="16" spans="3:21" ht="23">
      <c r="C16" s="141"/>
    </row>
    <row r="17" spans="2:34" ht="23">
      <c r="C17" s="141"/>
    </row>
    <row r="18" spans="2:34" ht="23">
      <c r="C18" s="141"/>
    </row>
    <row r="19" spans="2:34">
      <c r="C19" s="134"/>
    </row>
    <row r="20" spans="2:34" ht="18">
      <c r="C20" s="142" t="s">
        <v>71</v>
      </c>
    </row>
    <row r="21" spans="2:34" s="147" customFormat="1" ht="32.25" customHeight="1">
      <c r="C21" s="143" t="s">
        <v>72</v>
      </c>
      <c r="D21" s="143" t="s">
        <v>204</v>
      </c>
      <c r="E21" s="143" t="s">
        <v>205</v>
      </c>
      <c r="F21" s="143" t="s">
        <v>206</v>
      </c>
      <c r="G21" s="143" t="s">
        <v>76</v>
      </c>
      <c r="H21" s="143" t="s">
        <v>77</v>
      </c>
      <c r="I21" s="393" t="s">
        <v>78</v>
      </c>
      <c r="J21" s="394"/>
      <c r="K21" s="393" t="s">
        <v>79</v>
      </c>
      <c r="L21" s="394"/>
      <c r="M21" s="143" t="s">
        <v>80</v>
      </c>
    </row>
    <row r="22" spans="2:34" ht="84" customHeight="1">
      <c r="C22" s="143" t="s">
        <v>165</v>
      </c>
      <c r="D22" s="143" t="s">
        <v>195</v>
      </c>
      <c r="E22" s="143">
        <v>8</v>
      </c>
      <c r="F22" s="143" t="s">
        <v>207</v>
      </c>
      <c r="G22" s="208" t="s">
        <v>231</v>
      </c>
      <c r="H22" s="144" t="s">
        <v>221</v>
      </c>
      <c r="I22" s="395" t="s">
        <v>232</v>
      </c>
      <c r="J22" s="396"/>
      <c r="K22" s="395" t="s">
        <v>233</v>
      </c>
      <c r="L22" s="396"/>
      <c r="M22" s="145" t="s">
        <v>85</v>
      </c>
      <c r="AA22" s="227"/>
    </row>
    <row r="23" spans="2:34">
      <c r="C23" s="147"/>
    </row>
    <row r="24" spans="2:34">
      <c r="C24" s="126" t="s">
        <v>88</v>
      </c>
    </row>
    <row r="25" spans="2:34" s="223" customFormat="1" ht="42.75" customHeight="1">
      <c r="C25" s="148" t="s">
        <v>89</v>
      </c>
      <c r="D25" s="149" t="s">
        <v>92</v>
      </c>
      <c r="E25" s="316" t="s">
        <v>135</v>
      </c>
      <c r="F25" s="317"/>
      <c r="G25" s="317"/>
      <c r="H25" s="317"/>
      <c r="I25" s="318"/>
      <c r="J25" s="407" t="s">
        <v>93</v>
      </c>
      <c r="K25" s="407"/>
      <c r="L25" s="150"/>
      <c r="T25" s="167"/>
      <c r="U25" s="444"/>
      <c r="V25" s="444"/>
      <c r="W25" s="523"/>
      <c r="X25" s="444"/>
      <c r="Y25" s="444"/>
      <c r="Z25" s="444"/>
      <c r="AA25" s="444"/>
      <c r="AB25" s="444"/>
      <c r="AC25" s="444"/>
      <c r="AD25" s="444"/>
      <c r="AE25" s="444"/>
      <c r="AF25" s="444"/>
      <c r="AG25" s="444"/>
      <c r="AH25" s="444"/>
    </row>
    <row r="26" spans="2:34" ht="45" customHeight="1">
      <c r="C26" s="148" t="s">
        <v>90</v>
      </c>
      <c r="D26" s="152" t="s">
        <v>184</v>
      </c>
      <c r="E26" s="316" t="s">
        <v>167</v>
      </c>
      <c r="F26" s="317"/>
      <c r="G26" s="317"/>
      <c r="H26" s="317"/>
      <c r="I26" s="318"/>
      <c r="J26" s="152" t="s">
        <v>226</v>
      </c>
      <c r="K26" s="153" t="s">
        <v>178</v>
      </c>
      <c r="L26" s="228"/>
      <c r="M26" s="154"/>
    </row>
    <row r="27" spans="2:34" ht="15" customHeight="1">
      <c r="C27" s="155" t="s">
        <v>91</v>
      </c>
      <c r="D27" s="152" t="s">
        <v>99</v>
      </c>
      <c r="E27" s="156">
        <v>1</v>
      </c>
      <c r="F27" s="156">
        <v>2</v>
      </c>
      <c r="G27" s="156">
        <v>3</v>
      </c>
      <c r="H27" s="156">
        <v>4</v>
      </c>
      <c r="I27" s="156">
        <v>5</v>
      </c>
      <c r="J27" s="157" t="s">
        <v>95</v>
      </c>
      <c r="K27" s="156" t="s">
        <v>96</v>
      </c>
      <c r="L27" s="159"/>
      <c r="M27" s="159"/>
    </row>
    <row r="28" spans="2:34" ht="15" customHeight="1">
      <c r="B28" s="403" t="s">
        <v>97</v>
      </c>
      <c r="C28" s="160" t="s">
        <v>0</v>
      </c>
      <c r="D28" s="260">
        <v>1485.9293356162616</v>
      </c>
      <c r="E28" s="261" t="s">
        <v>52</v>
      </c>
      <c r="F28" s="261" t="s">
        <v>52</v>
      </c>
      <c r="G28" s="261" t="s">
        <v>52</v>
      </c>
      <c r="H28" s="261" t="s">
        <v>52</v>
      </c>
      <c r="I28" s="260" t="s">
        <v>52</v>
      </c>
      <c r="J28" s="260">
        <v>2244.9842442854638</v>
      </c>
      <c r="K28" s="260">
        <v>1071.5816247955609</v>
      </c>
      <c r="L28" s="163"/>
      <c r="M28" s="230"/>
    </row>
    <row r="29" spans="2:34">
      <c r="B29" s="403"/>
      <c r="C29" s="160" t="s">
        <v>1</v>
      </c>
      <c r="D29" s="260">
        <v>1376.5141339227839</v>
      </c>
      <c r="E29" s="261" t="s">
        <v>52</v>
      </c>
      <c r="F29" s="261" t="s">
        <v>52</v>
      </c>
      <c r="G29" s="261" t="s">
        <v>52</v>
      </c>
      <c r="H29" s="261" t="s">
        <v>52</v>
      </c>
      <c r="I29" s="260" t="s">
        <v>52</v>
      </c>
      <c r="J29" s="260">
        <v>2121.8016750446595</v>
      </c>
      <c r="K29" s="260">
        <v>1015.0825258622447</v>
      </c>
      <c r="L29" s="163"/>
      <c r="M29" s="230"/>
    </row>
    <row r="30" spans="2:34">
      <c r="B30" s="403"/>
      <c r="C30" s="160" t="s">
        <v>2</v>
      </c>
      <c r="D30" s="260">
        <v>1274.160120942503</v>
      </c>
      <c r="E30" s="261" t="s">
        <v>52</v>
      </c>
      <c r="F30" s="261" t="s">
        <v>52</v>
      </c>
      <c r="G30" s="261" t="s">
        <v>52</v>
      </c>
      <c r="H30" s="261" t="s">
        <v>52</v>
      </c>
      <c r="I30" s="260" t="s">
        <v>52</v>
      </c>
      <c r="J30" s="260">
        <v>1966.7514660499448</v>
      </c>
      <c r="K30" s="260">
        <v>931.57008500499614</v>
      </c>
      <c r="L30" s="163"/>
      <c r="M30" s="230"/>
    </row>
    <row r="31" spans="2:34">
      <c r="B31" s="403"/>
      <c r="C31" s="160" t="s">
        <v>3</v>
      </c>
      <c r="D31" s="260">
        <v>1143.893768298914</v>
      </c>
      <c r="E31" s="261" t="s">
        <v>52</v>
      </c>
      <c r="F31" s="261" t="s">
        <v>52</v>
      </c>
      <c r="G31" s="261" t="s">
        <v>52</v>
      </c>
      <c r="H31" s="261" t="s">
        <v>52</v>
      </c>
      <c r="I31" s="260" t="s">
        <v>52</v>
      </c>
      <c r="J31" s="260">
        <v>1901.1044170788459</v>
      </c>
      <c r="K31" s="260">
        <v>883.10104445070488</v>
      </c>
      <c r="L31" s="163"/>
      <c r="M31" s="230"/>
    </row>
    <row r="32" spans="2:34">
      <c r="B32" s="403"/>
      <c r="C32" s="160" t="s">
        <v>4</v>
      </c>
      <c r="D32" s="260">
        <v>1098.3335711225545</v>
      </c>
      <c r="E32" s="260" t="s">
        <v>52</v>
      </c>
      <c r="F32" s="260" t="s">
        <v>52</v>
      </c>
      <c r="G32" s="260" t="s">
        <v>52</v>
      </c>
      <c r="H32" s="260" t="s">
        <v>52</v>
      </c>
      <c r="I32" s="260" t="s">
        <v>52</v>
      </c>
      <c r="J32" s="260">
        <v>1822.2473212900893</v>
      </c>
      <c r="K32" s="260">
        <v>854.37109710310028</v>
      </c>
      <c r="L32" s="163"/>
      <c r="M32" s="230"/>
    </row>
    <row r="33" spans="2:14">
      <c r="B33" s="403"/>
      <c r="C33" s="160" t="s">
        <v>5</v>
      </c>
      <c r="D33" s="260">
        <v>1029.234219424548</v>
      </c>
      <c r="E33" s="260">
        <v>708.63408241193531</v>
      </c>
      <c r="F33" s="260">
        <v>732.61293286250043</v>
      </c>
      <c r="G33" s="260">
        <v>756.5940803926286</v>
      </c>
      <c r="H33" s="260">
        <v>780.57729528122343</v>
      </c>
      <c r="I33" s="260">
        <v>804.56237745025624</v>
      </c>
      <c r="J33" s="260">
        <v>1690.8955532616505</v>
      </c>
      <c r="K33" s="260">
        <v>788.29916277442283</v>
      </c>
      <c r="L33" s="163"/>
      <c r="M33" s="230"/>
    </row>
    <row r="34" spans="2:14">
      <c r="B34" s="403"/>
      <c r="C34" s="160" t="s">
        <v>6</v>
      </c>
      <c r="D34" s="260">
        <v>961.44665268801032</v>
      </c>
      <c r="E34" s="260">
        <v>671.48063114293586</v>
      </c>
      <c r="F34" s="260">
        <v>682.74888859448822</v>
      </c>
      <c r="G34" s="260">
        <v>694.02256659592172</v>
      </c>
      <c r="H34" s="260">
        <v>705.30131645396136</v>
      </c>
      <c r="I34" s="260">
        <v>716.5848187551627</v>
      </c>
      <c r="J34" s="260">
        <v>1572.9045525705797</v>
      </c>
      <c r="K34" s="260">
        <v>732.9556967905279</v>
      </c>
      <c r="L34" s="163"/>
      <c r="M34" s="230"/>
    </row>
    <row r="35" spans="2:14">
      <c r="B35" s="403"/>
      <c r="C35" s="160" t="s">
        <v>7</v>
      </c>
      <c r="D35" s="261" t="s">
        <v>52</v>
      </c>
      <c r="E35" s="260">
        <v>653.29593774264254</v>
      </c>
      <c r="F35" s="260">
        <v>660.58732060213094</v>
      </c>
      <c r="G35" s="260">
        <v>667.88123442833898</v>
      </c>
      <c r="H35" s="260">
        <v>675.17756747567387</v>
      </c>
      <c r="I35" s="260">
        <v>682.47621448142593</v>
      </c>
      <c r="J35" s="261" t="s">
        <v>52</v>
      </c>
      <c r="K35" s="260" t="s">
        <v>52</v>
      </c>
      <c r="L35" s="163"/>
    </row>
    <row r="36" spans="2:14">
      <c r="B36" s="403"/>
      <c r="C36" s="160" t="s">
        <v>8</v>
      </c>
      <c r="D36" s="261" t="s">
        <v>52</v>
      </c>
      <c r="E36" s="260">
        <v>622.04222461442248</v>
      </c>
      <c r="F36" s="260">
        <v>627.27036182440406</v>
      </c>
      <c r="G36" s="260">
        <v>632.49984426736444</v>
      </c>
      <c r="H36" s="260">
        <v>637.73062677721521</v>
      </c>
      <c r="I36" s="260">
        <v>642.96266618742118</v>
      </c>
      <c r="J36" s="261" t="s">
        <v>52</v>
      </c>
      <c r="K36" s="260" t="s">
        <v>52</v>
      </c>
      <c r="L36" s="163"/>
    </row>
    <row r="37" spans="2:14" ht="16.5" customHeight="1">
      <c r="B37" s="403"/>
      <c r="C37" s="160" t="s">
        <v>9</v>
      </c>
      <c r="D37" s="261" t="s">
        <v>52</v>
      </c>
      <c r="E37" s="260">
        <v>596.03063547693296</v>
      </c>
      <c r="F37" s="260">
        <v>599.38316775165106</v>
      </c>
      <c r="G37" s="260">
        <v>602.73627153725261</v>
      </c>
      <c r="H37" s="260">
        <v>606.08993385844929</v>
      </c>
      <c r="I37" s="260">
        <v>609.44414212978279</v>
      </c>
      <c r="J37" s="261" t="s">
        <v>52</v>
      </c>
      <c r="K37" s="260" t="s">
        <v>52</v>
      </c>
      <c r="L37" s="163"/>
    </row>
    <row r="38" spans="2:14">
      <c r="B38" s="403"/>
      <c r="C38" s="160" t="s">
        <v>37</v>
      </c>
      <c r="D38" s="261" t="s">
        <v>52</v>
      </c>
      <c r="E38" s="260">
        <v>571.12743026922544</v>
      </c>
      <c r="F38" s="260">
        <v>573.54281602862818</v>
      </c>
      <c r="G38" s="260">
        <v>575.95850505833937</v>
      </c>
      <c r="H38" s="260">
        <v>578.37449215933805</v>
      </c>
      <c r="I38" s="260">
        <v>580.79077225076549</v>
      </c>
      <c r="J38" s="261" t="s">
        <v>52</v>
      </c>
      <c r="K38" s="260" t="s">
        <v>52</v>
      </c>
      <c r="L38" s="163"/>
    </row>
    <row r="40" spans="2:14">
      <c r="C40" s="126" t="s">
        <v>203</v>
      </c>
    </row>
    <row r="41" spans="2:14" ht="42" customHeight="1">
      <c r="C41" s="148" t="s">
        <v>89</v>
      </c>
      <c r="D41" s="149" t="s">
        <v>92</v>
      </c>
      <c r="E41" s="316" t="s">
        <v>135</v>
      </c>
      <c r="F41" s="317"/>
      <c r="G41" s="317"/>
      <c r="H41" s="317"/>
      <c r="I41" s="318"/>
      <c r="J41" s="407" t="s">
        <v>93</v>
      </c>
      <c r="K41" s="407"/>
      <c r="L41" s="134"/>
      <c r="M41" s="444"/>
      <c r="N41" s="444"/>
    </row>
    <row r="42" spans="2:14" ht="46.5" customHeight="1">
      <c r="C42" s="148" t="s">
        <v>90</v>
      </c>
      <c r="D42" s="152" t="s">
        <v>184</v>
      </c>
      <c r="E42" s="316" t="s">
        <v>167</v>
      </c>
      <c r="F42" s="317"/>
      <c r="G42" s="317"/>
      <c r="H42" s="317"/>
      <c r="I42" s="318"/>
      <c r="J42" s="152" t="s">
        <v>226</v>
      </c>
      <c r="K42" s="153" t="s">
        <v>178</v>
      </c>
      <c r="L42" s="228"/>
      <c r="M42" s="154"/>
      <c r="N42" s="154"/>
    </row>
    <row r="43" spans="2:14" ht="15.75" customHeight="1">
      <c r="C43" s="155" t="s">
        <v>91</v>
      </c>
      <c r="D43" s="152" t="s">
        <v>99</v>
      </c>
      <c r="E43" s="156">
        <v>1</v>
      </c>
      <c r="F43" s="156">
        <v>2</v>
      </c>
      <c r="G43" s="156">
        <v>3</v>
      </c>
      <c r="H43" s="156">
        <v>4</v>
      </c>
      <c r="I43" s="156">
        <v>5</v>
      </c>
      <c r="J43" s="157" t="s">
        <v>95</v>
      </c>
      <c r="K43" s="156" t="s">
        <v>96</v>
      </c>
      <c r="L43" s="159"/>
      <c r="M43" s="159"/>
      <c r="N43" s="159"/>
    </row>
    <row r="44" spans="2:14" ht="15" customHeight="1">
      <c r="B44" s="400" t="s">
        <v>97</v>
      </c>
      <c r="C44" s="160" t="s">
        <v>0</v>
      </c>
      <c r="D44" s="260">
        <v>1634.325584874066</v>
      </c>
      <c r="E44" s="261" t="s">
        <v>52</v>
      </c>
      <c r="F44" s="261" t="s">
        <v>52</v>
      </c>
      <c r="G44" s="261" t="s">
        <v>52</v>
      </c>
      <c r="H44" s="261" t="s">
        <v>52</v>
      </c>
      <c r="I44" s="260" t="s">
        <v>52</v>
      </c>
      <c r="J44" s="260">
        <v>2410.0530174340061</v>
      </c>
      <c r="K44" s="260">
        <v>1139.1131193418871</v>
      </c>
      <c r="M44" s="230"/>
      <c r="N44" s="230"/>
    </row>
    <row r="45" spans="2:14">
      <c r="B45" s="401"/>
      <c r="C45" s="160" t="s">
        <v>1</v>
      </c>
      <c r="D45" s="260">
        <v>1513.3590162992975</v>
      </c>
      <c r="E45" s="261" t="s">
        <v>52</v>
      </c>
      <c r="F45" s="261" t="s">
        <v>52</v>
      </c>
      <c r="G45" s="261" t="s">
        <v>52</v>
      </c>
      <c r="H45" s="261" t="s">
        <v>52</v>
      </c>
      <c r="I45" s="260" t="s">
        <v>52</v>
      </c>
      <c r="J45" s="260">
        <v>2277.8506900268294</v>
      </c>
      <c r="K45" s="260">
        <v>1082.406865185219</v>
      </c>
      <c r="M45" s="230"/>
      <c r="N45" s="230"/>
    </row>
    <row r="46" spans="2:14">
      <c r="B46" s="401"/>
      <c r="C46" s="160" t="s">
        <v>2</v>
      </c>
      <c r="D46" s="260">
        <v>1403.387959527257</v>
      </c>
      <c r="E46" s="261" t="s">
        <v>52</v>
      </c>
      <c r="F46" s="261" t="s">
        <v>52</v>
      </c>
      <c r="G46" s="261" t="s">
        <v>52</v>
      </c>
      <c r="H46" s="261" t="s">
        <v>52</v>
      </c>
      <c r="I46" s="260" t="s">
        <v>52</v>
      </c>
      <c r="J46" s="260">
        <v>2113.7589146401588</v>
      </c>
      <c r="K46" s="260">
        <v>994.94829738121098</v>
      </c>
      <c r="M46" s="230"/>
      <c r="N46" s="230"/>
    </row>
    <row r="47" spans="2:14">
      <c r="B47" s="401"/>
      <c r="C47" s="160" t="s">
        <v>3</v>
      </c>
      <c r="D47" s="260">
        <v>1259.9097358513225</v>
      </c>
      <c r="E47" s="261" t="s">
        <v>52</v>
      </c>
      <c r="F47" s="261" t="s">
        <v>52</v>
      </c>
      <c r="G47" s="261" t="s">
        <v>52</v>
      </c>
      <c r="H47" s="261" t="s">
        <v>52</v>
      </c>
      <c r="I47" s="260" t="s">
        <v>52</v>
      </c>
      <c r="J47" s="260">
        <v>2043.5902770985508</v>
      </c>
      <c r="K47" s="260">
        <v>944.56107719356851</v>
      </c>
      <c r="M47" s="230"/>
      <c r="N47" s="230"/>
    </row>
    <row r="48" spans="2:14">
      <c r="B48" s="401"/>
      <c r="C48" s="160" t="s">
        <v>4</v>
      </c>
      <c r="D48" s="260">
        <v>1209.7384109240077</v>
      </c>
      <c r="E48" s="260" t="s">
        <v>52</v>
      </c>
      <c r="F48" s="260" t="s">
        <v>52</v>
      </c>
      <c r="G48" s="260" t="s">
        <v>52</v>
      </c>
      <c r="H48" s="260" t="s">
        <v>52</v>
      </c>
      <c r="I48" s="260" t="s">
        <v>52</v>
      </c>
      <c r="J48" s="260">
        <v>1960.3015204352021</v>
      </c>
      <c r="K48" s="260">
        <v>913.86605059628084</v>
      </c>
      <c r="M48" s="230"/>
      <c r="N48" s="230"/>
    </row>
    <row r="49" spans="2:15">
      <c r="B49" s="401"/>
      <c r="C49" s="160" t="s">
        <v>5</v>
      </c>
      <c r="D49" s="260">
        <v>1133.6302575206739</v>
      </c>
      <c r="E49" s="260">
        <v>750.59521304636064</v>
      </c>
      <c r="F49" s="260">
        <v>778.71001446238824</v>
      </c>
      <c r="G49" s="260">
        <v>806.8247609541794</v>
      </c>
      <c r="H49" s="260">
        <v>834.93945812370157</v>
      </c>
      <c r="I49" s="260">
        <v>863.05411083614945</v>
      </c>
      <c r="J49" s="260">
        <v>1820.0467065867556</v>
      </c>
      <c r="K49" s="260">
        <v>843.91751250874813</v>
      </c>
      <c r="L49" s="163"/>
      <c r="M49" s="230"/>
      <c r="N49" s="230"/>
    </row>
    <row r="50" spans="2:15">
      <c r="B50" s="401"/>
      <c r="C50" s="160" t="s">
        <v>6</v>
      </c>
      <c r="D50" s="260">
        <v>1058.9669444613728</v>
      </c>
      <c r="E50" s="260">
        <v>709.77842169898452</v>
      </c>
      <c r="F50" s="260">
        <v>722.99403384248922</v>
      </c>
      <c r="G50" s="260">
        <v>736.21361432141771</v>
      </c>
      <c r="H50" s="260">
        <v>749.43690193592238</v>
      </c>
      <c r="I50" s="260">
        <v>762.6636579172557</v>
      </c>
      <c r="J50" s="260">
        <v>1693.22106352279</v>
      </c>
      <c r="K50" s="260">
        <v>784.72209356123938</v>
      </c>
      <c r="L50" s="163"/>
      <c r="M50" s="230"/>
      <c r="N50" s="230"/>
    </row>
    <row r="51" spans="2:15">
      <c r="B51" s="401"/>
      <c r="C51" s="160" t="s">
        <v>7</v>
      </c>
      <c r="D51" s="261" t="s">
        <v>52</v>
      </c>
      <c r="E51" s="260">
        <v>689.78789759711151</v>
      </c>
      <c r="F51" s="260">
        <v>698.33828978598228</v>
      </c>
      <c r="G51" s="260">
        <v>706.89056099527795</v>
      </c>
      <c r="H51" s="260">
        <v>715.444626269482</v>
      </c>
      <c r="I51" s="260">
        <v>724.0004056984609</v>
      </c>
      <c r="J51" s="261" t="s">
        <v>52</v>
      </c>
      <c r="K51" s="260" t="s">
        <v>52</v>
      </c>
      <c r="L51" s="163"/>
    </row>
    <row r="52" spans="2:15">
      <c r="B52" s="401"/>
      <c r="C52" s="160" t="s">
        <v>8</v>
      </c>
      <c r="D52" s="261" t="s">
        <v>52</v>
      </c>
      <c r="E52" s="260">
        <v>656.44570204651427</v>
      </c>
      <c r="F52" s="260">
        <v>662.57337238698506</v>
      </c>
      <c r="G52" s="260">
        <v>668.702043907286</v>
      </c>
      <c r="H52" s="260">
        <v>674.83168216581635</v>
      </c>
      <c r="I52" s="260">
        <v>680.96225428283265</v>
      </c>
      <c r="J52" s="261" t="s">
        <v>52</v>
      </c>
      <c r="K52" s="260" t="s">
        <v>52</v>
      </c>
      <c r="L52" s="163"/>
    </row>
    <row r="53" spans="2:15">
      <c r="B53" s="401"/>
      <c r="C53" s="160" t="s">
        <v>9</v>
      </c>
      <c r="D53" s="261" t="s">
        <v>52</v>
      </c>
      <c r="E53" s="260">
        <v>628.68998807237108</v>
      </c>
      <c r="F53" s="260">
        <v>632.61766546854869</v>
      </c>
      <c r="G53" s="260">
        <v>636.54576917064207</v>
      </c>
      <c r="H53" s="260">
        <v>640.47428925656891</v>
      </c>
      <c r="I53" s="260">
        <v>644.40321610978526</v>
      </c>
      <c r="J53" s="261" t="s">
        <v>52</v>
      </c>
      <c r="K53" s="260" t="s">
        <v>52</v>
      </c>
      <c r="L53" s="163"/>
    </row>
    <row r="54" spans="2:15">
      <c r="B54" s="402"/>
      <c r="C54" s="160" t="s">
        <v>37</v>
      </c>
      <c r="D54" s="261" t="s">
        <v>52</v>
      </c>
      <c r="E54" s="260">
        <v>602.22394364168247</v>
      </c>
      <c r="F54" s="260">
        <v>605.0524319288852</v>
      </c>
      <c r="G54" s="260">
        <v>607.88114690378609</v>
      </c>
      <c r="H54" s="260">
        <v>610.71008458106712</v>
      </c>
      <c r="I54" s="260">
        <v>613.53924106828754</v>
      </c>
      <c r="J54" s="261" t="s">
        <v>52</v>
      </c>
      <c r="K54" s="260" t="s">
        <v>52</v>
      </c>
      <c r="L54" s="163"/>
    </row>
    <row r="55" spans="2:15">
      <c r="C55" s="170" t="s">
        <v>13</v>
      </c>
    </row>
    <row r="56" spans="2:15">
      <c r="C56" s="170"/>
    </row>
    <row r="57" spans="2:15">
      <c r="C57" s="170"/>
    </row>
    <row r="58" spans="2:15">
      <c r="C58" s="170"/>
    </row>
    <row r="59" spans="2:15">
      <c r="C59" s="170"/>
    </row>
    <row r="60" spans="2:15">
      <c r="C60" s="170"/>
    </row>
    <row r="61" spans="2:15">
      <c r="C61" s="170" t="s">
        <v>196</v>
      </c>
    </row>
    <row r="62" spans="2:15">
      <c r="C62" s="171" t="s">
        <v>227</v>
      </c>
    </row>
    <row r="63" spans="2:15" ht="37.5" customHeight="1">
      <c r="C63" s="320" t="s">
        <v>210</v>
      </c>
      <c r="D63" s="320"/>
      <c r="E63" s="320"/>
      <c r="F63" s="320"/>
      <c r="G63" s="320"/>
      <c r="H63" s="320"/>
      <c r="I63" s="320"/>
      <c r="J63" s="320"/>
      <c r="K63" s="320"/>
      <c r="L63" s="320"/>
      <c r="M63" s="320"/>
      <c r="N63" s="320"/>
      <c r="O63" s="320"/>
    </row>
    <row r="65" spans="2:54">
      <c r="C65" s="172"/>
    </row>
    <row r="66" spans="2:54" ht="19" thickBot="1">
      <c r="C66" s="173" t="s">
        <v>100</v>
      </c>
      <c r="D66" s="432" t="s">
        <v>176</v>
      </c>
      <c r="E66" s="433"/>
      <c r="F66" s="433"/>
      <c r="G66" s="433"/>
      <c r="H66" s="433"/>
      <c r="I66" s="433"/>
      <c r="J66" s="433"/>
      <c r="K66" s="433"/>
      <c r="L66" s="433"/>
      <c r="M66" s="433"/>
      <c r="N66" s="433"/>
      <c r="O66" s="434"/>
      <c r="AA66" s="174"/>
      <c r="AB66" s="445"/>
      <c r="AC66" s="445"/>
      <c r="AD66" s="445"/>
      <c r="AE66" s="445"/>
      <c r="AF66" s="445"/>
      <c r="AG66" s="445"/>
      <c r="AH66" s="445"/>
      <c r="AI66" s="445"/>
      <c r="AJ66" s="445"/>
      <c r="AK66" s="445"/>
      <c r="AL66" s="445"/>
      <c r="AM66" s="445"/>
      <c r="AP66" s="174"/>
      <c r="AQ66" s="445"/>
      <c r="AR66" s="445"/>
      <c r="AS66" s="445"/>
      <c r="AT66" s="445"/>
      <c r="AU66" s="445"/>
      <c r="AV66" s="445"/>
      <c r="AW66" s="445"/>
      <c r="AX66" s="445"/>
      <c r="AY66" s="445"/>
      <c r="AZ66" s="445"/>
      <c r="BA66" s="445"/>
      <c r="BB66" s="445"/>
    </row>
    <row r="67" spans="2:54">
      <c r="C67" s="176" t="s">
        <v>132</v>
      </c>
      <c r="D67" s="404" t="s">
        <v>101</v>
      </c>
      <c r="E67" s="405"/>
      <c r="F67" s="405"/>
      <c r="G67" s="406"/>
      <c r="H67" s="404" t="s">
        <v>25</v>
      </c>
      <c r="I67" s="405"/>
      <c r="J67" s="405"/>
      <c r="K67" s="406"/>
      <c r="L67" s="404" t="s">
        <v>102</v>
      </c>
      <c r="M67" s="405"/>
      <c r="N67" s="405"/>
      <c r="O67" s="406"/>
      <c r="AA67" s="210"/>
      <c r="AB67" s="445"/>
      <c r="AC67" s="445"/>
      <c r="AD67" s="445"/>
      <c r="AE67" s="445"/>
      <c r="AF67" s="445"/>
      <c r="AG67" s="445"/>
      <c r="AH67" s="445"/>
      <c r="AI67" s="445"/>
      <c r="AJ67" s="445"/>
      <c r="AK67" s="445"/>
      <c r="AL67" s="445"/>
      <c r="AM67" s="445"/>
      <c r="AP67" s="210"/>
      <c r="AQ67" s="445"/>
      <c r="AR67" s="445"/>
      <c r="AS67" s="445"/>
      <c r="AT67" s="445"/>
      <c r="AU67" s="445"/>
      <c r="AV67" s="445"/>
      <c r="AW67" s="445"/>
      <c r="AX67" s="445"/>
      <c r="AY67" s="445"/>
      <c r="AZ67" s="445"/>
      <c r="BA67" s="445"/>
      <c r="BB67" s="445"/>
    </row>
    <row r="68" spans="2:54">
      <c r="C68" s="176" t="s">
        <v>91</v>
      </c>
      <c r="D68" s="177">
        <v>1</v>
      </c>
      <c r="E68" s="156">
        <v>2</v>
      </c>
      <c r="F68" s="156">
        <v>3</v>
      </c>
      <c r="G68" s="178">
        <v>4</v>
      </c>
      <c r="H68" s="177">
        <v>1</v>
      </c>
      <c r="I68" s="156">
        <v>2</v>
      </c>
      <c r="J68" s="156">
        <v>3</v>
      </c>
      <c r="K68" s="178">
        <v>4</v>
      </c>
      <c r="L68" s="177">
        <v>1</v>
      </c>
      <c r="M68" s="156">
        <v>2</v>
      </c>
      <c r="N68" s="156">
        <v>3</v>
      </c>
      <c r="O68" s="178">
        <v>4</v>
      </c>
      <c r="AA68" s="210"/>
      <c r="AB68" s="159"/>
      <c r="AC68" s="159"/>
      <c r="AD68" s="159"/>
      <c r="AE68" s="159"/>
      <c r="AF68" s="159"/>
      <c r="AG68" s="159"/>
      <c r="AH68" s="159"/>
      <c r="AI68" s="159"/>
      <c r="AJ68" s="159"/>
      <c r="AK68" s="159"/>
      <c r="AL68" s="159"/>
      <c r="AM68" s="159"/>
      <c r="AP68" s="210"/>
      <c r="AQ68" s="159"/>
      <c r="AR68" s="159"/>
      <c r="AS68" s="159"/>
      <c r="AT68" s="159"/>
      <c r="AU68" s="159"/>
      <c r="AV68" s="159"/>
      <c r="AW68" s="159"/>
      <c r="AX68" s="159"/>
      <c r="AY68" s="159"/>
      <c r="AZ68" s="159"/>
      <c r="BA68" s="159"/>
      <c r="BB68" s="159"/>
    </row>
    <row r="69" spans="2:54">
      <c r="B69" s="403" t="s">
        <v>145</v>
      </c>
      <c r="C69" s="179" t="s">
        <v>26</v>
      </c>
      <c r="D69" s="252">
        <v>126.21000000000001</v>
      </c>
      <c r="E69" s="229">
        <v>138.28500000000003</v>
      </c>
      <c r="F69" s="229">
        <v>150.15</v>
      </c>
      <c r="G69" s="253">
        <v>162.22499999999999</v>
      </c>
      <c r="H69" s="252">
        <v>178.44750000000002</v>
      </c>
      <c r="I69" s="229">
        <v>238.29750000000004</v>
      </c>
      <c r="J69" s="229">
        <v>298.2</v>
      </c>
      <c r="K69" s="253">
        <v>358.10250000000002</v>
      </c>
      <c r="L69" s="252">
        <v>190.41750000000002</v>
      </c>
      <c r="M69" s="229">
        <v>262.23750000000001</v>
      </c>
      <c r="N69" s="229">
        <v>334.16250000000002</v>
      </c>
      <c r="O69" s="253">
        <v>406.08750000000003</v>
      </c>
      <c r="Z69" s="446"/>
      <c r="AA69" s="169"/>
      <c r="AB69" s="165"/>
      <c r="AC69" s="165"/>
      <c r="AD69" s="165"/>
      <c r="AE69" s="165"/>
      <c r="AF69" s="165"/>
      <c r="AG69" s="165"/>
      <c r="AH69" s="165"/>
      <c r="AI69" s="165"/>
      <c r="AJ69" s="165"/>
      <c r="AK69" s="165"/>
      <c r="AL69" s="165"/>
      <c r="AM69" s="165"/>
      <c r="AO69" s="446"/>
      <c r="AP69" s="169"/>
      <c r="AQ69" s="165"/>
      <c r="AR69" s="165"/>
      <c r="AS69" s="165"/>
      <c r="AT69" s="165"/>
      <c r="AU69" s="165"/>
      <c r="AV69" s="165"/>
      <c r="AW69" s="165"/>
      <c r="AX69" s="165"/>
      <c r="AY69" s="165"/>
      <c r="AZ69" s="165"/>
      <c r="BA69" s="165"/>
      <c r="BB69" s="165"/>
    </row>
    <row r="70" spans="2:54">
      <c r="B70" s="403"/>
      <c r="C70" s="179" t="s">
        <v>27</v>
      </c>
      <c r="D70" s="252">
        <v>68.460000000000008</v>
      </c>
      <c r="E70" s="229">
        <v>74.392500000000013</v>
      </c>
      <c r="F70" s="229">
        <v>80.430000000000007</v>
      </c>
      <c r="G70" s="253">
        <v>86.362499999999997</v>
      </c>
      <c r="H70" s="252">
        <v>96.44250000000001</v>
      </c>
      <c r="I70" s="229">
        <v>126.42000000000002</v>
      </c>
      <c r="J70" s="229">
        <v>156.345</v>
      </c>
      <c r="K70" s="253">
        <v>186.48000000000002</v>
      </c>
      <c r="L70" s="252">
        <v>102.48000000000002</v>
      </c>
      <c r="M70" s="229">
        <v>138.39000000000001</v>
      </c>
      <c r="N70" s="229">
        <v>174.40500000000003</v>
      </c>
      <c r="O70" s="253">
        <v>210.42000000000002</v>
      </c>
      <c r="Z70" s="446"/>
      <c r="AA70" s="169"/>
      <c r="AB70" s="165"/>
      <c r="AC70" s="165"/>
      <c r="AD70" s="165"/>
      <c r="AE70" s="165"/>
      <c r="AF70" s="165"/>
      <c r="AG70" s="165"/>
      <c r="AH70" s="165"/>
      <c r="AI70" s="165"/>
      <c r="AJ70" s="165"/>
      <c r="AK70" s="165"/>
      <c r="AL70" s="165"/>
      <c r="AM70" s="165"/>
      <c r="AO70" s="446"/>
      <c r="AP70" s="169"/>
      <c r="AQ70" s="165"/>
      <c r="AR70" s="165"/>
      <c r="AS70" s="165"/>
      <c r="AT70" s="165"/>
      <c r="AU70" s="165"/>
      <c r="AV70" s="165"/>
      <c r="AW70" s="165"/>
      <c r="AX70" s="165"/>
      <c r="AY70" s="165"/>
      <c r="AZ70" s="165"/>
      <c r="BA70" s="165"/>
      <c r="BB70" s="165"/>
    </row>
    <row r="71" spans="2:54">
      <c r="B71" s="403"/>
      <c r="C71" s="179" t="s">
        <v>28</v>
      </c>
      <c r="D71" s="252">
        <v>48.982500000000009</v>
      </c>
      <c r="E71" s="229">
        <v>53.077500000000008</v>
      </c>
      <c r="F71" s="229">
        <v>57.067500000000003</v>
      </c>
      <c r="G71" s="253">
        <v>61.057500000000012</v>
      </c>
      <c r="H71" s="252">
        <v>69.195000000000007</v>
      </c>
      <c r="I71" s="229">
        <v>89.25</v>
      </c>
      <c r="J71" s="229">
        <v>109.25250000000001</v>
      </c>
      <c r="K71" s="253">
        <v>129.0975</v>
      </c>
      <c r="L71" s="252">
        <v>73.132500000000007</v>
      </c>
      <c r="M71" s="229">
        <v>97.072500000000005</v>
      </c>
      <c r="N71" s="229">
        <v>121.22250000000001</v>
      </c>
      <c r="O71" s="253">
        <v>145.16249999999999</v>
      </c>
      <c r="Z71" s="446"/>
      <c r="AA71" s="169"/>
      <c r="AB71" s="165"/>
      <c r="AC71" s="165"/>
      <c r="AD71" s="165"/>
      <c r="AE71" s="165"/>
      <c r="AF71" s="165"/>
      <c r="AG71" s="165"/>
      <c r="AH71" s="165"/>
      <c r="AI71" s="165"/>
      <c r="AJ71" s="165"/>
      <c r="AK71" s="165"/>
      <c r="AL71" s="165"/>
      <c r="AM71" s="165"/>
      <c r="AO71" s="446"/>
      <c r="AP71" s="169"/>
      <c r="AQ71" s="165"/>
      <c r="AR71" s="165"/>
      <c r="AS71" s="165"/>
      <c r="AT71" s="165"/>
      <c r="AU71" s="165"/>
      <c r="AV71" s="165"/>
      <c r="AW71" s="165"/>
      <c r="AX71" s="165"/>
      <c r="AY71" s="165"/>
      <c r="AZ71" s="165"/>
      <c r="BA71" s="165"/>
      <c r="BB71" s="165"/>
    </row>
    <row r="72" spans="2:54">
      <c r="B72" s="403"/>
      <c r="C72" s="179" t="s">
        <v>29</v>
      </c>
      <c r="D72" s="252">
        <v>39.427500000000009</v>
      </c>
      <c r="E72" s="229">
        <v>42.420000000000009</v>
      </c>
      <c r="F72" s="229">
        <v>45.360000000000007</v>
      </c>
      <c r="G72" s="253">
        <v>48.45750000000001</v>
      </c>
      <c r="H72" s="252">
        <v>55.545000000000009</v>
      </c>
      <c r="I72" s="229">
        <v>70.507500000000007</v>
      </c>
      <c r="J72" s="229">
        <v>85.627500000000012</v>
      </c>
      <c r="K72" s="253">
        <v>100.53750000000001</v>
      </c>
      <c r="L72" s="252">
        <v>58.485000000000007</v>
      </c>
      <c r="M72" s="229">
        <v>76.597500000000011</v>
      </c>
      <c r="N72" s="229">
        <v>94.552500000000009</v>
      </c>
      <c r="O72" s="253">
        <v>112.56</v>
      </c>
      <c r="Z72" s="446"/>
      <c r="AA72" s="169"/>
      <c r="AB72" s="165"/>
      <c r="AC72" s="165"/>
      <c r="AD72" s="165"/>
      <c r="AE72" s="165"/>
      <c r="AF72" s="165"/>
      <c r="AG72" s="165"/>
      <c r="AH72" s="165"/>
      <c r="AI72" s="165"/>
      <c r="AJ72" s="165"/>
      <c r="AK72" s="165"/>
      <c r="AL72" s="165"/>
      <c r="AM72" s="165"/>
      <c r="AO72" s="446"/>
      <c r="AP72" s="169"/>
      <c r="AQ72" s="165"/>
      <c r="AR72" s="165"/>
      <c r="AS72" s="165"/>
      <c r="AT72" s="165"/>
      <c r="AU72" s="165"/>
      <c r="AV72" s="165"/>
      <c r="AW72" s="165"/>
      <c r="AX72" s="165"/>
      <c r="AY72" s="165"/>
      <c r="AZ72" s="165"/>
      <c r="BA72" s="165"/>
      <c r="BB72" s="165"/>
    </row>
    <row r="73" spans="2:54">
      <c r="B73" s="403"/>
      <c r="C73" s="179" t="s">
        <v>1</v>
      </c>
      <c r="D73" s="252">
        <v>32.024999999999999</v>
      </c>
      <c r="E73" s="229">
        <v>34.230000000000004</v>
      </c>
      <c r="F73" s="229">
        <v>36.540000000000006</v>
      </c>
      <c r="G73" s="253">
        <v>38.744999999999997</v>
      </c>
      <c r="H73" s="252">
        <v>44.940000000000005</v>
      </c>
      <c r="I73" s="229">
        <v>56.385000000000005</v>
      </c>
      <c r="J73" s="229">
        <v>67.725000000000009</v>
      </c>
      <c r="K73" s="253">
        <v>79.170000000000016</v>
      </c>
      <c r="L73" s="252">
        <v>47.355000000000004</v>
      </c>
      <c r="M73" s="229">
        <v>61.057500000000012</v>
      </c>
      <c r="N73" s="229">
        <v>74.602500000000006</v>
      </c>
      <c r="O73" s="253">
        <v>88.252500000000012</v>
      </c>
      <c r="Z73" s="446"/>
      <c r="AA73" s="169"/>
      <c r="AB73" s="165"/>
      <c r="AC73" s="165"/>
      <c r="AD73" s="165"/>
      <c r="AE73" s="165"/>
      <c r="AF73" s="165"/>
      <c r="AG73" s="165"/>
      <c r="AH73" s="165"/>
      <c r="AI73" s="165"/>
      <c r="AJ73" s="165"/>
      <c r="AK73" s="165"/>
      <c r="AL73" s="165"/>
      <c r="AM73" s="165"/>
      <c r="AO73" s="446"/>
      <c r="AP73" s="169"/>
      <c r="AQ73" s="165"/>
      <c r="AR73" s="165"/>
      <c r="AS73" s="165"/>
      <c r="AT73" s="165"/>
      <c r="AU73" s="165"/>
      <c r="AV73" s="165"/>
      <c r="AW73" s="165"/>
      <c r="AX73" s="165"/>
      <c r="AY73" s="165"/>
      <c r="AZ73" s="165"/>
      <c r="BA73" s="165"/>
      <c r="BB73" s="165"/>
    </row>
    <row r="74" spans="2:54">
      <c r="B74" s="403"/>
      <c r="C74" s="179" t="s">
        <v>2</v>
      </c>
      <c r="D74" s="252">
        <v>18.900000000000002</v>
      </c>
      <c r="E74" s="229">
        <v>19.95</v>
      </c>
      <c r="F74" s="229">
        <v>22.89</v>
      </c>
      <c r="G74" s="253">
        <v>25.882500000000004</v>
      </c>
      <c r="H74" s="252">
        <v>26.932500000000005</v>
      </c>
      <c r="I74" s="229">
        <v>32.340000000000003</v>
      </c>
      <c r="J74" s="229">
        <v>39.637500000000003</v>
      </c>
      <c r="K74" s="253">
        <v>46.777500000000003</v>
      </c>
      <c r="L74" s="252">
        <v>28.035000000000004</v>
      </c>
      <c r="M74" s="229">
        <v>34.545000000000002</v>
      </c>
      <c r="N74" s="229">
        <v>42.945000000000007</v>
      </c>
      <c r="O74" s="253">
        <v>51.1875</v>
      </c>
      <c r="Z74" s="446"/>
      <c r="AA74" s="169"/>
      <c r="AB74" s="165"/>
      <c r="AC74" s="165"/>
      <c r="AD74" s="165"/>
      <c r="AE74" s="165"/>
      <c r="AF74" s="165"/>
      <c r="AG74" s="165"/>
      <c r="AH74" s="165"/>
      <c r="AI74" s="165"/>
      <c r="AJ74" s="165"/>
      <c r="AK74" s="165"/>
      <c r="AL74" s="165"/>
      <c r="AM74" s="165"/>
      <c r="AO74" s="446"/>
      <c r="AP74" s="169"/>
      <c r="AQ74" s="165"/>
      <c r="AR74" s="165"/>
      <c r="AS74" s="165"/>
      <c r="AT74" s="165"/>
      <c r="AU74" s="165"/>
      <c r="AV74" s="165"/>
      <c r="AW74" s="165"/>
      <c r="AX74" s="165"/>
      <c r="AY74" s="165"/>
      <c r="AZ74" s="165"/>
      <c r="BA74" s="165"/>
      <c r="BB74" s="165"/>
    </row>
    <row r="75" spans="2:54">
      <c r="B75" s="403"/>
      <c r="C75" s="179" t="s">
        <v>3</v>
      </c>
      <c r="D75" s="252">
        <v>18.007500000000004</v>
      </c>
      <c r="E75" s="229">
        <v>18.795000000000002</v>
      </c>
      <c r="F75" s="229">
        <v>21.315000000000001</v>
      </c>
      <c r="G75" s="253">
        <v>23.835000000000004</v>
      </c>
      <c r="H75" s="252">
        <v>24.412500000000001</v>
      </c>
      <c r="I75" s="229">
        <v>27.930000000000003</v>
      </c>
      <c r="J75" s="229">
        <v>33.232500000000002</v>
      </c>
      <c r="K75" s="253">
        <v>38.587499999999999</v>
      </c>
      <c r="L75" s="252">
        <v>25.252500000000001</v>
      </c>
      <c r="M75" s="229">
        <v>29.347500000000004</v>
      </c>
      <c r="N75" s="229">
        <v>35.332500000000003</v>
      </c>
      <c r="O75" s="253">
        <v>41.475000000000001</v>
      </c>
      <c r="Z75" s="446"/>
      <c r="AA75" s="169"/>
      <c r="AB75" s="165"/>
      <c r="AC75" s="165"/>
      <c r="AD75" s="165"/>
      <c r="AE75" s="165"/>
      <c r="AF75" s="165"/>
      <c r="AG75" s="165"/>
      <c r="AH75" s="165"/>
      <c r="AI75" s="165"/>
      <c r="AJ75" s="165"/>
      <c r="AK75" s="165"/>
      <c r="AL75" s="165"/>
      <c r="AM75" s="165"/>
      <c r="AO75" s="446"/>
      <c r="AP75" s="169"/>
      <c r="AQ75" s="165"/>
      <c r="AR75" s="165"/>
      <c r="AS75" s="165"/>
      <c r="AT75" s="165"/>
      <c r="AU75" s="165"/>
      <c r="AV75" s="165"/>
      <c r="AW75" s="165"/>
      <c r="AX75" s="165"/>
      <c r="AY75" s="165"/>
      <c r="AZ75" s="165"/>
      <c r="BA75" s="165"/>
      <c r="BB75" s="165"/>
    </row>
    <row r="76" spans="2:54">
      <c r="B76" s="403"/>
      <c r="C76" s="179" t="s">
        <v>4</v>
      </c>
      <c r="D76" s="252">
        <v>17.324999999999999</v>
      </c>
      <c r="E76" s="229">
        <v>17.797499999999999</v>
      </c>
      <c r="F76" s="229">
        <v>20.212500000000002</v>
      </c>
      <c r="G76" s="253">
        <v>22.417500000000004</v>
      </c>
      <c r="H76" s="252">
        <v>22.89</v>
      </c>
      <c r="I76" s="229">
        <v>25.515000000000001</v>
      </c>
      <c r="J76" s="229">
        <v>29.820000000000004</v>
      </c>
      <c r="K76" s="253">
        <v>34.125</v>
      </c>
      <c r="L76" s="252">
        <v>23.520000000000003</v>
      </c>
      <c r="M76" s="229">
        <v>26.512500000000003</v>
      </c>
      <c r="N76" s="229">
        <v>31.395000000000003</v>
      </c>
      <c r="O76" s="253">
        <v>36.067500000000003</v>
      </c>
      <c r="Z76" s="446"/>
      <c r="AA76" s="169"/>
      <c r="AB76" s="165"/>
      <c r="AC76" s="165"/>
      <c r="AD76" s="165"/>
      <c r="AE76" s="165"/>
      <c r="AF76" s="165"/>
      <c r="AG76" s="165"/>
      <c r="AH76" s="165"/>
      <c r="AI76" s="165"/>
      <c r="AJ76" s="165"/>
      <c r="AK76" s="165"/>
      <c r="AL76" s="165"/>
      <c r="AM76" s="165"/>
      <c r="AO76" s="446"/>
      <c r="AP76" s="169"/>
      <c r="AQ76" s="165"/>
      <c r="AR76" s="165"/>
      <c r="AS76" s="165"/>
      <c r="AT76" s="165"/>
      <c r="AU76" s="165"/>
      <c r="AV76" s="165"/>
      <c r="AW76" s="165"/>
      <c r="AX76" s="165"/>
      <c r="AY76" s="165"/>
      <c r="AZ76" s="165"/>
      <c r="BA76" s="165"/>
      <c r="BB76" s="165"/>
    </row>
    <row r="77" spans="2:54">
      <c r="B77" s="403"/>
      <c r="C77" s="179" t="s">
        <v>5</v>
      </c>
      <c r="D77" s="252">
        <v>16.2225</v>
      </c>
      <c r="E77" s="229">
        <v>16.537500000000001</v>
      </c>
      <c r="F77" s="229">
        <v>18.480000000000004</v>
      </c>
      <c r="G77" s="253">
        <v>20.580000000000002</v>
      </c>
      <c r="H77" s="252">
        <v>20.895000000000003</v>
      </c>
      <c r="I77" s="229">
        <v>22.417500000000004</v>
      </c>
      <c r="J77" s="229">
        <v>25.725000000000001</v>
      </c>
      <c r="K77" s="253">
        <v>28.822500000000005</v>
      </c>
      <c r="L77" s="252">
        <v>21.105000000000004</v>
      </c>
      <c r="M77" s="229">
        <v>23.1</v>
      </c>
      <c r="N77" s="229">
        <v>26.617500000000003</v>
      </c>
      <c r="O77" s="253">
        <v>30.135000000000005</v>
      </c>
      <c r="Z77" s="446"/>
      <c r="AA77" s="169"/>
      <c r="AB77" s="165"/>
      <c r="AC77" s="165"/>
      <c r="AD77" s="165"/>
      <c r="AE77" s="165"/>
      <c r="AF77" s="165"/>
      <c r="AG77" s="165"/>
      <c r="AH77" s="165"/>
      <c r="AI77" s="165"/>
      <c r="AJ77" s="165"/>
      <c r="AK77" s="165"/>
      <c r="AL77" s="165"/>
      <c r="AM77" s="165"/>
      <c r="AO77" s="446"/>
      <c r="AP77" s="169"/>
      <c r="AQ77" s="165"/>
      <c r="AR77" s="165"/>
      <c r="AS77" s="165"/>
      <c r="AT77" s="165"/>
      <c r="AU77" s="165"/>
      <c r="AV77" s="165"/>
      <c r="AW77" s="165"/>
      <c r="AX77" s="165"/>
      <c r="AY77" s="165"/>
      <c r="AZ77" s="165"/>
      <c r="BA77" s="165"/>
      <c r="BB77" s="165"/>
    </row>
    <row r="78" spans="2:54" ht="15" thickBot="1">
      <c r="B78" s="403"/>
      <c r="C78" s="179" t="s">
        <v>23</v>
      </c>
      <c r="D78" s="254">
        <v>15.067500000000003</v>
      </c>
      <c r="E78" s="255">
        <v>15.3825</v>
      </c>
      <c r="F78" s="255">
        <v>17.010000000000002</v>
      </c>
      <c r="G78" s="256">
        <v>18.795000000000002</v>
      </c>
      <c r="H78" s="254">
        <v>18.900000000000002</v>
      </c>
      <c r="I78" s="255">
        <v>19.845000000000002</v>
      </c>
      <c r="J78" s="255">
        <v>22.207500000000003</v>
      </c>
      <c r="K78" s="256">
        <v>24.727500000000003</v>
      </c>
      <c r="L78" s="254">
        <v>19.11</v>
      </c>
      <c r="M78" s="255">
        <v>20.212500000000002</v>
      </c>
      <c r="N78" s="255">
        <v>22.89</v>
      </c>
      <c r="O78" s="256">
        <v>25.357500000000002</v>
      </c>
      <c r="Z78" s="446"/>
      <c r="AA78" s="169"/>
      <c r="AB78" s="165"/>
      <c r="AC78" s="165"/>
      <c r="AD78" s="165"/>
      <c r="AE78" s="165"/>
      <c r="AF78" s="165"/>
      <c r="AG78" s="165"/>
      <c r="AH78" s="165"/>
      <c r="AI78" s="165"/>
      <c r="AJ78" s="165"/>
      <c r="AK78" s="165"/>
      <c r="AL78" s="165"/>
      <c r="AM78" s="165"/>
      <c r="AO78" s="446"/>
      <c r="AP78" s="169"/>
      <c r="AQ78" s="165"/>
      <c r="AR78" s="165"/>
      <c r="AS78" s="165"/>
      <c r="AT78" s="165"/>
      <c r="AU78" s="165"/>
      <c r="AV78" s="165"/>
      <c r="AW78" s="165"/>
      <c r="AX78" s="165"/>
      <c r="AY78" s="165"/>
      <c r="AZ78" s="165"/>
      <c r="BA78" s="165"/>
      <c r="BB78" s="165"/>
    </row>
    <row r="79" spans="2:54">
      <c r="C79" s="172" t="s">
        <v>103</v>
      </c>
    </row>
    <row r="80" spans="2:54">
      <c r="C80" s="172" t="s">
        <v>104</v>
      </c>
    </row>
    <row r="81" spans="2:4">
      <c r="C81" s="172" t="s">
        <v>105</v>
      </c>
    </row>
    <row r="82" spans="2:4">
      <c r="C82" s="172"/>
    </row>
    <row r="83" spans="2:4" ht="18">
      <c r="C83" s="142" t="s">
        <v>106</v>
      </c>
    </row>
    <row r="84" spans="2:4" ht="28">
      <c r="B84" s="126" t="s">
        <v>22</v>
      </c>
      <c r="C84" s="224" t="s">
        <v>138</v>
      </c>
      <c r="D84" s="232" t="s">
        <v>137</v>
      </c>
    </row>
    <row r="85" spans="2:4">
      <c r="B85" s="403" t="s">
        <v>97</v>
      </c>
      <c r="C85" s="257" t="s">
        <v>0</v>
      </c>
      <c r="D85" s="229">
        <v>76.762664999999998</v>
      </c>
    </row>
    <row r="86" spans="2:4">
      <c r="B86" s="403"/>
      <c r="C86" s="257" t="s">
        <v>1</v>
      </c>
      <c r="D86" s="229">
        <v>73.107299999999995</v>
      </c>
    </row>
    <row r="87" spans="2:4">
      <c r="B87" s="403"/>
      <c r="C87" s="257" t="s">
        <v>2</v>
      </c>
      <c r="D87" s="229">
        <v>68.842707500000003</v>
      </c>
    </row>
    <row r="88" spans="2:4">
      <c r="B88" s="403"/>
      <c r="C88" s="257" t="s">
        <v>3</v>
      </c>
      <c r="D88" s="229">
        <v>62.750432499999995</v>
      </c>
    </row>
    <row r="89" spans="2:4">
      <c r="B89" s="403"/>
      <c r="C89" s="257" t="s">
        <v>4</v>
      </c>
      <c r="D89" s="229">
        <v>60.922749999999994</v>
      </c>
    </row>
    <row r="90" spans="2:4">
      <c r="B90" s="403"/>
      <c r="C90" s="257" t="s">
        <v>5</v>
      </c>
      <c r="D90" s="229">
        <v>56.658157499999994</v>
      </c>
    </row>
    <row r="91" spans="2:4">
      <c r="B91" s="403"/>
      <c r="C91" s="257" t="s">
        <v>6</v>
      </c>
      <c r="D91" s="229">
        <v>53.002792499999998</v>
      </c>
    </row>
    <row r="92" spans="2:4">
      <c r="B92" s="403"/>
      <c r="C92" s="257" t="s">
        <v>7</v>
      </c>
      <c r="D92" s="229">
        <v>38.381332499999999</v>
      </c>
    </row>
    <row r="93" spans="2:4">
      <c r="B93" s="403"/>
      <c r="C93" s="257" t="s">
        <v>8</v>
      </c>
      <c r="D93" s="229">
        <v>36.553649999999998</v>
      </c>
    </row>
    <row r="94" spans="2:4">
      <c r="B94" s="403"/>
      <c r="C94" s="257" t="s">
        <v>9</v>
      </c>
      <c r="D94" s="229">
        <v>34.725967499999996</v>
      </c>
    </row>
    <row r="95" spans="2:4">
      <c r="B95" s="403"/>
      <c r="C95" s="257" t="s">
        <v>37</v>
      </c>
      <c r="D95" s="229">
        <v>32.898285000000001</v>
      </c>
    </row>
    <row r="96" spans="2:4" ht="18">
      <c r="C96" s="142"/>
    </row>
    <row r="97" spans="2:5" ht="16">
      <c r="B97" s="292" t="s">
        <v>18</v>
      </c>
      <c r="C97" s="292" t="s">
        <v>299</v>
      </c>
    </row>
    <row r="98" spans="2:5">
      <c r="C98" s="148" t="s">
        <v>89</v>
      </c>
      <c r="D98" s="173" t="s">
        <v>92</v>
      </c>
      <c r="E98" s="153" t="s">
        <v>300</v>
      </c>
    </row>
    <row r="99" spans="2:5" ht="42">
      <c r="C99" s="293" t="s">
        <v>301</v>
      </c>
      <c r="D99" s="153" t="s">
        <v>302</v>
      </c>
      <c r="E99" s="153" t="s">
        <v>303</v>
      </c>
    </row>
    <row r="100" spans="2:5">
      <c r="B100" s="304" t="s">
        <v>304</v>
      </c>
      <c r="C100" s="160" t="s">
        <v>0</v>
      </c>
      <c r="D100" s="260">
        <v>124.7936696482243</v>
      </c>
      <c r="E100" s="294" t="s">
        <v>52</v>
      </c>
    </row>
    <row r="101" spans="2:5">
      <c r="B101" s="305"/>
      <c r="C101" s="160" t="s">
        <v>1</v>
      </c>
      <c r="D101" s="260">
        <v>104.38175721382663</v>
      </c>
      <c r="E101" s="294" t="s">
        <v>52</v>
      </c>
    </row>
    <row r="102" spans="2:5">
      <c r="B102" s="305"/>
      <c r="C102" s="160" t="s">
        <v>2</v>
      </c>
      <c r="D102" s="260">
        <v>98.988032754776896</v>
      </c>
      <c r="E102" s="294" t="s">
        <v>52</v>
      </c>
    </row>
    <row r="103" spans="2:5">
      <c r="B103" s="305"/>
      <c r="C103" s="160" t="s">
        <v>3</v>
      </c>
      <c r="D103" s="260">
        <v>89.127019553658329</v>
      </c>
      <c r="E103" s="294" t="s">
        <v>52</v>
      </c>
    </row>
    <row r="104" spans="2:5">
      <c r="B104" s="305"/>
      <c r="C104" s="160" t="s">
        <v>4</v>
      </c>
      <c r="D104" s="260">
        <v>85.977703073231396</v>
      </c>
      <c r="E104" s="294" t="s">
        <v>52</v>
      </c>
    </row>
    <row r="105" spans="2:5">
      <c r="B105" s="305"/>
      <c r="C105" s="160" t="s">
        <v>5</v>
      </c>
      <c r="D105" s="260">
        <v>80.568596314551314</v>
      </c>
      <c r="E105" s="260">
        <v>28.759072661822643</v>
      </c>
    </row>
    <row r="106" spans="2:5">
      <c r="B106" s="305"/>
      <c r="C106" s="160" t="s">
        <v>6</v>
      </c>
      <c r="D106" s="260">
        <v>75.262176263151105</v>
      </c>
      <c r="E106" s="260">
        <v>26.462774010608086</v>
      </c>
    </row>
    <row r="107" spans="2:5">
      <c r="B107" s="305"/>
      <c r="C107" s="160" t="s">
        <v>7</v>
      </c>
      <c r="D107" s="295" t="s">
        <v>52</v>
      </c>
      <c r="E107" s="260">
        <v>25.650608150173753</v>
      </c>
    </row>
    <row r="108" spans="2:5">
      <c r="B108" s="305"/>
      <c r="C108" s="160" t="s">
        <v>8</v>
      </c>
      <c r="D108" s="295" t="s">
        <v>52</v>
      </c>
      <c r="E108" s="260">
        <v>24.382710837246691</v>
      </c>
    </row>
    <row r="109" spans="2:5">
      <c r="B109" s="305"/>
      <c r="C109" s="160" t="s">
        <v>305</v>
      </c>
      <c r="D109" s="294" t="s">
        <v>52</v>
      </c>
      <c r="E109" s="260">
        <v>23.322010496632629</v>
      </c>
    </row>
    <row r="110" spans="2:5">
      <c r="B110" s="305"/>
      <c r="C110" s="160" t="s">
        <v>37</v>
      </c>
      <c r="D110" s="294" t="s">
        <v>52</v>
      </c>
      <c r="E110" s="260">
        <v>22.325135352341704</v>
      </c>
    </row>
    <row r="111" spans="2:5">
      <c r="C111" s="170" t="s">
        <v>306</v>
      </c>
    </row>
    <row r="112" spans="2:5">
      <c r="C112" s="170" t="s">
        <v>307</v>
      </c>
    </row>
    <row r="114" spans="2:39">
      <c r="C114" s="170" t="s">
        <v>308</v>
      </c>
    </row>
    <row r="115" spans="2:39">
      <c r="C115" s="170" t="s">
        <v>307</v>
      </c>
    </row>
    <row r="116" spans="2:39">
      <c r="C116" s="170"/>
    </row>
    <row r="117" spans="2:39" ht="31.5" customHeight="1">
      <c r="B117" s="126" t="s">
        <v>17</v>
      </c>
      <c r="C117" s="251" t="s">
        <v>151</v>
      </c>
      <c r="D117" s="173" t="s">
        <v>108</v>
      </c>
      <c r="E117" s="219"/>
      <c r="W117" s="220"/>
      <c r="X117" s="220"/>
      <c r="Y117" s="219"/>
      <c r="Z117" s="221"/>
      <c r="AB117" s="154"/>
      <c r="AL117" s="220"/>
      <c r="AM117" s="220"/>
    </row>
    <row r="118" spans="2:39" ht="15" customHeight="1">
      <c r="B118" s="403" t="s">
        <v>97</v>
      </c>
      <c r="C118" s="257" t="s">
        <v>0</v>
      </c>
      <c r="D118" s="229">
        <v>180.68482214999997</v>
      </c>
      <c r="V118" s="446"/>
      <c r="W118" s="169"/>
      <c r="X118" s="165"/>
      <c r="AB118" s="190"/>
      <c r="AK118" s="446"/>
      <c r="AL118" s="169"/>
      <c r="AM118" s="165"/>
    </row>
    <row r="119" spans="2:39">
      <c r="B119" s="403"/>
      <c r="C119" s="257" t="s">
        <v>1</v>
      </c>
      <c r="D119" s="229">
        <v>178.44292462499999</v>
      </c>
      <c r="V119" s="446"/>
      <c r="W119" s="169"/>
      <c r="X119" s="165"/>
      <c r="AB119" s="190"/>
      <c r="AK119" s="446"/>
      <c r="AL119" s="169"/>
      <c r="AM119" s="165"/>
    </row>
    <row r="120" spans="2:39">
      <c r="B120" s="403"/>
      <c r="C120" s="257" t="s">
        <v>24</v>
      </c>
      <c r="D120" s="229">
        <v>175.35274154999999</v>
      </c>
      <c r="V120" s="446"/>
      <c r="W120" s="169"/>
      <c r="X120" s="165"/>
      <c r="AB120" s="190"/>
      <c r="AK120" s="446"/>
      <c r="AL120" s="169"/>
      <c r="AM120" s="165"/>
    </row>
    <row r="121" spans="2:39">
      <c r="B121" s="403"/>
      <c r="C121" s="257" t="s">
        <v>3</v>
      </c>
      <c r="D121" s="229">
        <v>173.17143585000002</v>
      </c>
      <c r="V121" s="446"/>
      <c r="W121" s="169"/>
      <c r="X121" s="165"/>
      <c r="AB121" s="190"/>
      <c r="AK121" s="446"/>
      <c r="AL121" s="169"/>
      <c r="AM121" s="165"/>
    </row>
    <row r="122" spans="2:39">
      <c r="B122" s="403"/>
      <c r="C122" s="257" t="s">
        <v>4</v>
      </c>
      <c r="D122" s="229">
        <v>170.14184459999998</v>
      </c>
      <c r="V122" s="446"/>
      <c r="W122" s="169"/>
      <c r="X122" s="165"/>
      <c r="AB122" s="190"/>
      <c r="AK122" s="446"/>
      <c r="AL122" s="169"/>
      <c r="AM122" s="165"/>
    </row>
    <row r="123" spans="2:39">
      <c r="B123" s="403"/>
      <c r="C123" s="257" t="s">
        <v>5</v>
      </c>
      <c r="D123" s="229">
        <v>164.62798852499995</v>
      </c>
      <c r="V123" s="446"/>
      <c r="W123" s="169"/>
      <c r="X123" s="165"/>
      <c r="AK123" s="446"/>
      <c r="AL123" s="169"/>
      <c r="AM123" s="165"/>
    </row>
    <row r="124" spans="2:39">
      <c r="B124" s="403"/>
      <c r="C124" s="257" t="s">
        <v>20</v>
      </c>
      <c r="D124" s="229">
        <v>159.35649975000001</v>
      </c>
      <c r="V124" s="446"/>
      <c r="W124" s="169"/>
      <c r="X124" s="165"/>
      <c r="AK124" s="446"/>
      <c r="AL124" s="169"/>
      <c r="AM124" s="165"/>
    </row>
    <row r="125" spans="2:39">
      <c r="B125" s="403"/>
      <c r="C125" s="257" t="s">
        <v>21</v>
      </c>
      <c r="D125" s="229">
        <v>148.87411402499998</v>
      </c>
      <c r="V125" s="446"/>
      <c r="W125" s="169"/>
      <c r="X125" s="165"/>
      <c r="Z125" s="165"/>
      <c r="AK125" s="446"/>
      <c r="AL125" s="169"/>
      <c r="AM125" s="165"/>
    </row>
    <row r="126" spans="2:39">
      <c r="B126" s="403"/>
      <c r="C126" s="257" t="s">
        <v>37</v>
      </c>
      <c r="D126" s="229">
        <v>138.08876917500001</v>
      </c>
      <c r="V126" s="446"/>
      <c r="W126" s="169"/>
      <c r="X126" s="165"/>
      <c r="AK126" s="446"/>
      <c r="AL126" s="169"/>
      <c r="AM126" s="165"/>
    </row>
    <row r="127" spans="2:39">
      <c r="B127" s="218"/>
      <c r="C127" s="172" t="s">
        <v>152</v>
      </c>
      <c r="D127" s="231"/>
      <c r="V127" s="446"/>
      <c r="W127" s="169"/>
      <c r="X127" s="165"/>
      <c r="AK127" s="446"/>
      <c r="AL127" s="169"/>
      <c r="AM127" s="165"/>
    </row>
    <row r="128" spans="2:39">
      <c r="V128" s="446"/>
      <c r="W128" s="169"/>
      <c r="X128" s="165"/>
      <c r="AK128" s="446"/>
      <c r="AL128" s="169"/>
      <c r="AM128" s="165"/>
    </row>
    <row r="129" spans="2:39" ht="15" customHeight="1">
      <c r="B129" s="126" t="s">
        <v>18</v>
      </c>
      <c r="C129" s="251" t="s">
        <v>146</v>
      </c>
      <c r="D129" s="173" t="s">
        <v>108</v>
      </c>
    </row>
    <row r="130" spans="2:39" ht="17.25" customHeight="1">
      <c r="B130" s="498" t="s">
        <v>168</v>
      </c>
      <c r="C130" s="257" t="s">
        <v>0</v>
      </c>
      <c r="D130" s="229">
        <v>357.67354297500003</v>
      </c>
      <c r="F130" s="165"/>
      <c r="W130" s="184"/>
      <c r="X130" s="159"/>
      <c r="Z130" s="165"/>
      <c r="AL130" s="184"/>
      <c r="AM130" s="159"/>
    </row>
    <row r="131" spans="2:39" ht="17.25" customHeight="1">
      <c r="B131" s="498"/>
      <c r="C131" s="257" t="s">
        <v>1</v>
      </c>
      <c r="D131" s="229">
        <v>344.94925972499999</v>
      </c>
      <c r="F131" s="165"/>
      <c r="V131" s="446"/>
      <c r="W131" s="169"/>
      <c r="X131" s="165"/>
      <c r="Z131" s="165"/>
      <c r="AK131" s="446"/>
      <c r="AL131" s="169"/>
      <c r="AM131" s="165"/>
    </row>
    <row r="132" spans="2:39" ht="17.25" customHeight="1">
      <c r="B132" s="498"/>
      <c r="C132" s="257" t="s">
        <v>19</v>
      </c>
      <c r="D132" s="229">
        <v>331.43728275000001</v>
      </c>
      <c r="V132" s="446"/>
      <c r="W132" s="169"/>
      <c r="X132" s="165"/>
      <c r="AK132" s="446"/>
      <c r="AL132" s="169"/>
      <c r="AM132" s="165"/>
    </row>
    <row r="133" spans="2:39" ht="17.25" customHeight="1">
      <c r="B133" s="498"/>
      <c r="C133" s="257" t="s">
        <v>39</v>
      </c>
      <c r="D133" s="229">
        <v>318.16767307499998</v>
      </c>
      <c r="V133" s="446"/>
      <c r="W133" s="169"/>
      <c r="X133" s="165"/>
      <c r="AK133" s="446"/>
      <c r="AL133" s="169"/>
      <c r="AM133" s="165"/>
    </row>
    <row r="134" spans="2:39" ht="17.25" customHeight="1">
      <c r="V134" s="446"/>
      <c r="W134" s="169"/>
      <c r="X134" s="165"/>
      <c r="AK134" s="446"/>
      <c r="AL134" s="169"/>
      <c r="AM134" s="165"/>
    </row>
    <row r="135" spans="2:39" ht="33.75" customHeight="1">
      <c r="V135" s="446"/>
      <c r="W135" s="169"/>
      <c r="X135" s="165"/>
      <c r="AK135" s="446"/>
      <c r="AL135" s="169"/>
      <c r="AM135" s="165"/>
    </row>
    <row r="136" spans="2:39" ht="17.25" customHeight="1">
      <c r="V136" s="446"/>
      <c r="W136" s="169"/>
      <c r="X136" s="165"/>
      <c r="AK136" s="446"/>
      <c r="AL136" s="169"/>
      <c r="AM136" s="165"/>
    </row>
    <row r="137" spans="2:39" ht="17.25" customHeight="1">
      <c r="V137" s="446"/>
      <c r="W137" s="169"/>
      <c r="X137" s="165"/>
      <c r="AK137" s="446"/>
      <c r="AL137" s="169"/>
      <c r="AM137" s="165"/>
    </row>
    <row r="138" spans="2:39" ht="17.25" customHeight="1">
      <c r="V138" s="446"/>
      <c r="W138" s="169"/>
      <c r="X138" s="165"/>
      <c r="AK138" s="446"/>
      <c r="AL138" s="169"/>
      <c r="AM138" s="165"/>
    </row>
    <row r="139" spans="2:39" ht="17.25" customHeight="1">
      <c r="V139" s="446"/>
      <c r="W139" s="169"/>
      <c r="X139" s="165"/>
      <c r="AK139" s="446"/>
      <c r="AL139" s="169"/>
      <c r="AM139" s="165"/>
    </row>
    <row r="140" spans="2:39" ht="17.25" customHeight="1">
      <c r="V140" s="218"/>
      <c r="W140" s="169"/>
      <c r="X140" s="165"/>
      <c r="AK140" s="218"/>
      <c r="AL140" s="169"/>
      <c r="AM140" s="165"/>
    </row>
    <row r="141" spans="2:39" ht="17.25" customHeight="1">
      <c r="X141" s="190"/>
      <c r="AM141" s="190"/>
    </row>
    <row r="142" spans="2:39" ht="17.25" customHeight="1">
      <c r="W142" s="184"/>
      <c r="X142" s="159"/>
      <c r="AL142" s="184"/>
      <c r="AM142" s="159"/>
    </row>
    <row r="143" spans="2:39" ht="21.75" customHeight="1">
      <c r="V143" s="530"/>
      <c r="W143" s="169"/>
      <c r="X143" s="165"/>
      <c r="AK143" s="530"/>
      <c r="AL143" s="169"/>
      <c r="AM143" s="165"/>
    </row>
    <row r="144" spans="2:39" ht="21.75" customHeight="1">
      <c r="V144" s="530"/>
      <c r="W144" s="169"/>
      <c r="X144" s="165"/>
      <c r="AK144" s="530"/>
      <c r="AL144" s="169"/>
      <c r="AM144" s="165"/>
    </row>
    <row r="145" spans="2:39" ht="19.5" customHeight="1">
      <c r="V145" s="530"/>
      <c r="W145" s="169"/>
      <c r="X145" s="165"/>
      <c r="AK145" s="530"/>
      <c r="AL145" s="169"/>
      <c r="AM145" s="165"/>
    </row>
    <row r="146" spans="2:39" ht="18" customHeight="1">
      <c r="V146" s="530"/>
      <c r="W146" s="169"/>
      <c r="X146" s="165"/>
      <c r="AK146" s="530"/>
      <c r="AL146" s="169"/>
      <c r="AM146" s="165"/>
    </row>
    <row r="147" spans="2:39" ht="15" customHeight="1"/>
    <row r="148" spans="2:39" ht="16">
      <c r="B148" s="136" t="s">
        <v>40</v>
      </c>
      <c r="C148" s="266" t="s">
        <v>234</v>
      </c>
      <c r="D148" s="267" t="s">
        <v>108</v>
      </c>
      <c r="H148" s="126" t="s">
        <v>15</v>
      </c>
      <c r="W148" s="172"/>
    </row>
    <row r="149" spans="2:39">
      <c r="B149" s="435" t="s">
        <v>235</v>
      </c>
      <c r="C149" s="268">
        <v>1</v>
      </c>
      <c r="D149" s="260">
        <v>87.379428291911609</v>
      </c>
      <c r="AA149" s="172"/>
    </row>
    <row r="150" spans="2:39">
      <c r="B150" s="435"/>
      <c r="C150" s="268">
        <v>50</v>
      </c>
      <c r="D150" s="260">
        <v>77.470420959839146</v>
      </c>
      <c r="AA150" s="172"/>
    </row>
    <row r="151" spans="2:39">
      <c r="B151" s="435"/>
      <c r="C151" s="268">
        <v>100</v>
      </c>
      <c r="D151" s="260">
        <v>71.228728275871063</v>
      </c>
      <c r="AA151" s="172"/>
    </row>
    <row r="152" spans="2:39">
      <c r="B152" s="435"/>
      <c r="C152" s="268">
        <v>200</v>
      </c>
      <c r="D152" s="260">
        <v>63.148158261381504</v>
      </c>
      <c r="AA152" s="172"/>
    </row>
    <row r="153" spans="2:39">
      <c r="B153" s="435"/>
      <c r="C153" s="268">
        <v>500</v>
      </c>
      <c r="D153" s="260">
        <v>58.822704042066356</v>
      </c>
      <c r="AA153" s="172"/>
    </row>
    <row r="154" spans="2:39">
      <c r="B154" s="435" t="s">
        <v>236</v>
      </c>
      <c r="C154" s="345" t="s">
        <v>266</v>
      </c>
      <c r="D154" s="346"/>
      <c r="AA154" s="172"/>
    </row>
    <row r="155" spans="2:39" ht="33.75" customHeight="1">
      <c r="B155" s="435"/>
      <c r="C155" s="347" t="s">
        <v>267</v>
      </c>
      <c r="D155" s="348"/>
      <c r="AA155" s="172"/>
    </row>
    <row r="156" spans="2:39">
      <c r="C156" s="272"/>
      <c r="D156" s="272"/>
      <c r="AA156" s="172"/>
    </row>
    <row r="157" spans="2:39" ht="18">
      <c r="C157" s="142" t="s">
        <v>112</v>
      </c>
      <c r="AA157" s="172"/>
      <c r="AB157" s="172"/>
      <c r="AC157" s="258"/>
      <c r="AD157" s="258"/>
      <c r="AE157" s="258"/>
    </row>
    <row r="158" spans="2:39" ht="35.25" customHeight="1">
      <c r="C158" s="499" t="s">
        <v>211</v>
      </c>
      <c r="D158" s="499"/>
      <c r="E158" s="499"/>
      <c r="I158" s="501" t="s">
        <v>212</v>
      </c>
      <c r="J158" s="501"/>
      <c r="K158" s="501"/>
      <c r="AA158" s="172"/>
      <c r="AB158" s="172"/>
      <c r="AC158" s="258"/>
      <c r="AD158" s="258"/>
      <c r="AE158" s="258"/>
    </row>
    <row r="159" spans="2:39">
      <c r="C159" s="335" t="s">
        <v>114</v>
      </c>
      <c r="D159" s="336"/>
      <c r="E159" s="500" t="s">
        <v>208</v>
      </c>
      <c r="F159" s="500"/>
      <c r="G159" s="500"/>
      <c r="I159" s="335" t="s">
        <v>114</v>
      </c>
      <c r="J159" s="336"/>
      <c r="K159" s="500" t="s">
        <v>208</v>
      </c>
      <c r="L159" s="500"/>
      <c r="M159" s="500"/>
      <c r="AA159" s="172"/>
      <c r="AB159" s="172"/>
      <c r="AC159" s="258"/>
      <c r="AD159" s="258"/>
      <c r="AE159" s="258"/>
    </row>
    <row r="160" spans="2:39" ht="31.5" customHeight="1">
      <c r="C160" s="335" t="s">
        <v>115</v>
      </c>
      <c r="D160" s="336"/>
      <c r="E160" s="527" t="s">
        <v>217</v>
      </c>
      <c r="F160" s="528"/>
      <c r="G160" s="529"/>
      <c r="I160" s="335" t="s">
        <v>115</v>
      </c>
      <c r="J160" s="336"/>
      <c r="K160" s="504" t="s">
        <v>213</v>
      </c>
      <c r="L160" s="505"/>
      <c r="M160" s="506"/>
      <c r="AA160" s="172"/>
      <c r="AB160" s="172"/>
      <c r="AC160" s="258"/>
      <c r="AD160" s="258"/>
      <c r="AE160" s="258"/>
    </row>
    <row r="161" spans="2:41" ht="34.5" customHeight="1">
      <c r="C161" s="335" t="s">
        <v>116</v>
      </c>
      <c r="D161" s="336"/>
      <c r="E161" s="524" t="s">
        <v>220</v>
      </c>
      <c r="F161" s="525"/>
      <c r="G161" s="526"/>
      <c r="I161" s="335" t="s">
        <v>116</v>
      </c>
      <c r="J161" s="336"/>
      <c r="K161" s="507" t="s">
        <v>220</v>
      </c>
      <c r="L161" s="508"/>
      <c r="M161" s="508"/>
      <c r="AA161" s="172"/>
      <c r="AB161" s="172"/>
      <c r="AC161" s="258"/>
      <c r="AD161" s="258"/>
      <c r="AE161" s="258"/>
    </row>
    <row r="162" spans="2:41" ht="18">
      <c r="C162" s="142"/>
      <c r="AA162" s="142"/>
    </row>
    <row r="163" spans="2:41" ht="28">
      <c r="C163" s="269" t="s">
        <v>239</v>
      </c>
      <c r="AB163" s="142"/>
    </row>
    <row r="164" spans="2:41" ht="15" customHeight="1">
      <c r="B164" s="130" t="s">
        <v>17</v>
      </c>
      <c r="C164" s="193" t="s">
        <v>240</v>
      </c>
      <c r="H164" s="130" t="s">
        <v>18</v>
      </c>
      <c r="I164" s="193" t="s">
        <v>241</v>
      </c>
      <c r="AB164" s="193"/>
      <c r="AH164" s="193"/>
      <c r="AO164" s="194"/>
    </row>
    <row r="165" spans="2:41" ht="15" customHeight="1">
      <c r="C165" s="311" t="s">
        <v>121</v>
      </c>
      <c r="D165" s="195">
        <v>1</v>
      </c>
      <c r="E165" s="260">
        <v>107.72954692500001</v>
      </c>
      <c r="I165" s="311" t="s">
        <v>121</v>
      </c>
      <c r="J165" s="195">
        <v>1</v>
      </c>
      <c r="K165" s="260">
        <v>80.863964999999993</v>
      </c>
      <c r="AB165" s="196"/>
      <c r="AC165" s="197"/>
      <c r="AD165" s="165"/>
      <c r="AH165" s="196"/>
      <c r="AI165" s="197"/>
      <c r="AJ165" s="165"/>
      <c r="AO165" s="194"/>
    </row>
    <row r="166" spans="2:41" ht="15" customHeight="1">
      <c r="C166" s="312"/>
      <c r="D166" s="195">
        <v>50</v>
      </c>
      <c r="E166" s="260">
        <v>98.331002962500008</v>
      </c>
      <c r="I166" s="312"/>
      <c r="J166" s="195">
        <v>50</v>
      </c>
      <c r="K166" s="260">
        <v>73.547701500000016</v>
      </c>
      <c r="AB166" s="196"/>
      <c r="AC166" s="197"/>
      <c r="AD166" s="165"/>
      <c r="AH166" s="196"/>
      <c r="AI166" s="197"/>
      <c r="AJ166" s="165"/>
      <c r="AO166" s="194"/>
    </row>
    <row r="167" spans="2:41" ht="15" customHeight="1">
      <c r="C167" s="312"/>
      <c r="D167" s="195">
        <v>100</v>
      </c>
      <c r="E167" s="260">
        <v>94.996035750000004</v>
      </c>
      <c r="I167" s="312"/>
      <c r="J167" s="195">
        <v>100</v>
      </c>
      <c r="K167" s="260">
        <v>71.365657999999996</v>
      </c>
      <c r="AB167" s="196"/>
      <c r="AC167" s="197"/>
      <c r="AD167" s="165"/>
      <c r="AH167" s="196"/>
      <c r="AI167" s="197"/>
      <c r="AJ167" s="165"/>
      <c r="AO167" s="194"/>
    </row>
    <row r="168" spans="2:41" ht="15" customHeight="1">
      <c r="C168" s="312"/>
      <c r="D168" s="195">
        <v>200</v>
      </c>
      <c r="E168" s="260">
        <v>90.751532025000017</v>
      </c>
      <c r="I168" s="312"/>
      <c r="J168" s="195">
        <v>200</v>
      </c>
      <c r="K168" s="260">
        <v>67.771704000000014</v>
      </c>
      <c r="AB168" s="196"/>
      <c r="AC168" s="197"/>
      <c r="AD168" s="165"/>
      <c r="AH168" s="196"/>
      <c r="AI168" s="197"/>
      <c r="AJ168" s="165"/>
      <c r="AO168" s="194"/>
    </row>
    <row r="169" spans="2:41" ht="15" customHeight="1">
      <c r="C169" s="313"/>
      <c r="D169" s="195">
        <v>500</v>
      </c>
      <c r="E169" s="260">
        <v>84.384776437500008</v>
      </c>
      <c r="I169" s="313"/>
      <c r="J169" s="195">
        <v>500</v>
      </c>
      <c r="K169" s="260">
        <v>63.279261500000004</v>
      </c>
      <c r="AB169" s="196"/>
      <c r="AC169" s="197"/>
      <c r="AD169" s="165"/>
      <c r="AH169" s="196"/>
      <c r="AI169" s="197"/>
      <c r="AJ169" s="165"/>
      <c r="AO169" s="194"/>
    </row>
    <row r="170" spans="2:41" ht="15" customHeight="1">
      <c r="C170" s="198" t="s">
        <v>122</v>
      </c>
      <c r="D170" s="333" t="s">
        <v>16</v>
      </c>
      <c r="E170" s="334"/>
      <c r="I170" s="198" t="s">
        <v>122</v>
      </c>
      <c r="J170" s="333" t="s">
        <v>16</v>
      </c>
      <c r="K170" s="334"/>
      <c r="AB170" s="199"/>
      <c r="AC170" s="200"/>
      <c r="AD170" s="200"/>
      <c r="AH170" s="199"/>
      <c r="AI170" s="200"/>
      <c r="AJ170" s="200"/>
      <c r="AO170" s="194"/>
    </row>
    <row r="171" spans="2:41" ht="17.25" customHeight="1">
      <c r="C171" s="198" t="s">
        <v>77</v>
      </c>
      <c r="D171" s="314" t="s">
        <v>12</v>
      </c>
      <c r="E171" s="315"/>
      <c r="I171" s="198" t="s">
        <v>77</v>
      </c>
      <c r="J171" s="314" t="s">
        <v>11</v>
      </c>
      <c r="K171" s="315"/>
      <c r="AB171" s="199"/>
      <c r="AC171" s="165"/>
      <c r="AD171" s="165"/>
      <c r="AH171" s="199"/>
      <c r="AI171" s="165"/>
      <c r="AJ171" s="165"/>
      <c r="AO171" s="194"/>
    </row>
    <row r="172" spans="2:41" ht="15" customHeight="1">
      <c r="C172" s="126" t="s">
        <v>123</v>
      </c>
      <c r="I172" s="126" t="s">
        <v>123</v>
      </c>
      <c r="AH172" s="199"/>
      <c r="AO172" s="194"/>
    </row>
    <row r="173" spans="2:41" ht="15" customHeight="1">
      <c r="AO173" s="194"/>
    </row>
    <row r="174" spans="2:41" ht="18.75" customHeight="1">
      <c r="C174" s="142" t="s">
        <v>124</v>
      </c>
      <c r="I174" s="142" t="s">
        <v>124</v>
      </c>
      <c r="AB174" s="142"/>
      <c r="AH174" s="142"/>
      <c r="AO174" s="194"/>
    </row>
    <row r="175" spans="2:41" ht="14.25" customHeight="1">
      <c r="C175" s="459" t="s">
        <v>125</v>
      </c>
      <c r="D175" s="460"/>
      <c r="E175" s="457" t="s">
        <v>127</v>
      </c>
      <c r="F175" s="458"/>
      <c r="I175" s="459" t="s">
        <v>128</v>
      </c>
      <c r="J175" s="460"/>
      <c r="K175" s="457" t="s">
        <v>129</v>
      </c>
      <c r="L175" s="458"/>
      <c r="AB175" s="193"/>
      <c r="AC175" s="193"/>
      <c r="AH175" s="193"/>
      <c r="AI175" s="193"/>
      <c r="AO175" s="194"/>
    </row>
    <row r="176" spans="2:41" ht="15" customHeight="1">
      <c r="C176" s="459" t="s">
        <v>126</v>
      </c>
      <c r="D176" s="460"/>
      <c r="E176" s="457" t="s">
        <v>31</v>
      </c>
      <c r="F176" s="458"/>
      <c r="I176" s="459" t="s">
        <v>115</v>
      </c>
      <c r="J176" s="460"/>
      <c r="K176" s="457" t="s">
        <v>32</v>
      </c>
      <c r="L176" s="458"/>
      <c r="AB176" s="193"/>
      <c r="AC176" s="193"/>
      <c r="AH176" s="203"/>
      <c r="AI176" s="203"/>
      <c r="AO176" s="194"/>
    </row>
    <row r="177" spans="2:41" ht="15" customHeight="1">
      <c r="I177" s="274" t="s">
        <v>116</v>
      </c>
      <c r="J177" s="275"/>
      <c r="K177" s="457" t="s">
        <v>153</v>
      </c>
      <c r="L177" s="458"/>
      <c r="AH177" s="172"/>
      <c r="AI177" s="172"/>
      <c r="AO177" s="194"/>
    </row>
    <row r="178" spans="2:41" ht="15" customHeight="1">
      <c r="AO178" s="194"/>
    </row>
    <row r="179" spans="2:41" ht="15" customHeight="1">
      <c r="B179" s="130" t="s">
        <v>22</v>
      </c>
      <c r="C179" s="193" t="s">
        <v>242</v>
      </c>
      <c r="AO179" s="194"/>
    </row>
    <row r="180" spans="2:41" ht="15" customHeight="1">
      <c r="C180" s="311" t="s">
        <v>121</v>
      </c>
      <c r="D180" s="195">
        <v>1</v>
      </c>
      <c r="E180" s="260">
        <v>75.923942640000007</v>
      </c>
      <c r="AB180" s="193"/>
      <c r="AO180" s="194"/>
    </row>
    <row r="181" spans="2:41" ht="15" customHeight="1">
      <c r="C181" s="312"/>
      <c r="D181" s="195">
        <v>50</v>
      </c>
      <c r="E181" s="260">
        <v>73.602372480000014</v>
      </c>
      <c r="AB181" s="196"/>
      <c r="AC181" s="197"/>
      <c r="AD181" s="165"/>
      <c r="AO181" s="194"/>
    </row>
    <row r="182" spans="2:41" ht="15" customHeight="1">
      <c r="C182" s="312"/>
      <c r="D182" s="195">
        <v>100</v>
      </c>
      <c r="E182" s="260">
        <v>71.022850079999998</v>
      </c>
      <c r="AB182" s="196"/>
      <c r="AC182" s="197"/>
      <c r="AD182" s="165"/>
      <c r="AO182" s="194"/>
    </row>
    <row r="183" spans="2:41" ht="15" customHeight="1">
      <c r="C183" s="312"/>
      <c r="D183" s="195">
        <v>200</v>
      </c>
      <c r="E183" s="260">
        <v>67.325534640000015</v>
      </c>
      <c r="AB183" s="196"/>
      <c r="AC183" s="197"/>
      <c r="AD183" s="165"/>
      <c r="AO183" s="194"/>
    </row>
    <row r="184" spans="2:41" ht="15" customHeight="1">
      <c r="C184" s="313"/>
      <c r="D184" s="195">
        <v>500</v>
      </c>
      <c r="E184" s="260">
        <v>63.198298799999996</v>
      </c>
      <c r="AB184" s="196"/>
      <c r="AC184" s="197"/>
      <c r="AD184" s="165"/>
      <c r="AO184" s="194"/>
    </row>
    <row r="185" spans="2:41" ht="15" customHeight="1">
      <c r="C185" s="198" t="s">
        <v>77</v>
      </c>
      <c r="D185" s="314" t="s">
        <v>10</v>
      </c>
      <c r="E185" s="315"/>
      <c r="AB185" s="196"/>
      <c r="AC185" s="197"/>
      <c r="AD185" s="165"/>
      <c r="AO185" s="194"/>
    </row>
    <row r="186" spans="2:41" ht="15" customHeight="1">
      <c r="AB186" s="199"/>
      <c r="AC186" s="165"/>
      <c r="AD186" s="165"/>
      <c r="AO186" s="194"/>
    </row>
    <row r="187" spans="2:41" ht="15" customHeight="1">
      <c r="C187" s="142" t="s">
        <v>124</v>
      </c>
    </row>
    <row r="188" spans="2:41">
      <c r="C188" s="459" t="s">
        <v>128</v>
      </c>
      <c r="D188" s="460"/>
      <c r="E188" s="457" t="s">
        <v>129</v>
      </c>
      <c r="F188" s="458"/>
    </row>
    <row r="189" spans="2:41">
      <c r="C189" s="459" t="s">
        <v>115</v>
      </c>
      <c r="D189" s="460"/>
      <c r="E189" s="457" t="s">
        <v>30</v>
      </c>
      <c r="F189" s="458"/>
    </row>
    <row r="190" spans="2:41">
      <c r="C190" s="274" t="s">
        <v>116</v>
      </c>
      <c r="D190" s="275"/>
      <c r="E190" s="457" t="s">
        <v>154</v>
      </c>
      <c r="F190" s="458"/>
    </row>
  </sheetData>
  <sheetProtection formatCells="0" formatColumns="0" formatRows="0" insertColumns="0" insertRows="0" insertHyperlinks="0" deleteColumns="0" deleteRows="0" sort="0" autoFilter="0" pivotTables="0"/>
  <mergeCells count="83">
    <mergeCell ref="E190:F190"/>
    <mergeCell ref="C176:D176"/>
    <mergeCell ref="E176:F176"/>
    <mergeCell ref="I176:J176"/>
    <mergeCell ref="K176:L176"/>
    <mergeCell ref="K177:L177"/>
    <mergeCell ref="C180:C184"/>
    <mergeCell ref="D185:E185"/>
    <mergeCell ref="C188:D188"/>
    <mergeCell ref="E188:F188"/>
    <mergeCell ref="C189:D189"/>
    <mergeCell ref="E189:F189"/>
    <mergeCell ref="D170:E170"/>
    <mergeCell ref="J170:K170"/>
    <mergeCell ref="D171:E171"/>
    <mergeCell ref="J171:K171"/>
    <mergeCell ref="C175:D175"/>
    <mergeCell ref="E175:F175"/>
    <mergeCell ref="I175:J175"/>
    <mergeCell ref="K175:L175"/>
    <mergeCell ref="C161:D161"/>
    <mergeCell ref="E161:G161"/>
    <mergeCell ref="I161:J161"/>
    <mergeCell ref="K161:M161"/>
    <mergeCell ref="C165:C169"/>
    <mergeCell ref="I165:I169"/>
    <mergeCell ref="C159:D159"/>
    <mergeCell ref="E159:G159"/>
    <mergeCell ref="I159:J159"/>
    <mergeCell ref="K159:M159"/>
    <mergeCell ref="C160:D160"/>
    <mergeCell ref="E160:G160"/>
    <mergeCell ref="I160:J160"/>
    <mergeCell ref="K160:M160"/>
    <mergeCell ref="B85:B95"/>
    <mergeCell ref="V143:V146"/>
    <mergeCell ref="AK143:AK146"/>
    <mergeCell ref="B149:B153"/>
    <mergeCell ref="B154:B155"/>
    <mergeCell ref="C154:D154"/>
    <mergeCell ref="C155:D155"/>
    <mergeCell ref="B100:B110"/>
    <mergeCell ref="I158:K158"/>
    <mergeCell ref="B118:B126"/>
    <mergeCell ref="V118:V128"/>
    <mergeCell ref="AK118:AK128"/>
    <mergeCell ref="B130:B133"/>
    <mergeCell ref="V131:V139"/>
    <mergeCell ref="AK131:AK139"/>
    <mergeCell ref="C158:E158"/>
    <mergeCell ref="AQ67:AT67"/>
    <mergeCell ref="AU67:AX67"/>
    <mergeCell ref="AY67:BB67"/>
    <mergeCell ref="B69:B78"/>
    <mergeCell ref="Z69:Z78"/>
    <mergeCell ref="AO69:AO78"/>
    <mergeCell ref="D67:G67"/>
    <mergeCell ref="H67:K67"/>
    <mergeCell ref="L67:O67"/>
    <mergeCell ref="AB67:AE67"/>
    <mergeCell ref="AF67:AI67"/>
    <mergeCell ref="AJ67:AM67"/>
    <mergeCell ref="AQ66:BB66"/>
    <mergeCell ref="W25:AF25"/>
    <mergeCell ref="AG25:AH25"/>
    <mergeCell ref="E26:I26"/>
    <mergeCell ref="B28:B38"/>
    <mergeCell ref="E41:I41"/>
    <mergeCell ref="J41:K41"/>
    <mergeCell ref="M41:N41"/>
    <mergeCell ref="E25:I25"/>
    <mergeCell ref="J25:K25"/>
    <mergeCell ref="U25:V25"/>
    <mergeCell ref="E42:I42"/>
    <mergeCell ref="B44:B54"/>
    <mergeCell ref="C63:O63"/>
    <mergeCell ref="D66:O66"/>
    <mergeCell ref="AB66:AM66"/>
    <mergeCell ref="P1:U1"/>
    <mergeCell ref="I21:J21"/>
    <mergeCell ref="K21:L21"/>
    <mergeCell ref="I22:J22"/>
    <mergeCell ref="K22:L22"/>
  </mergeCells>
  <pageMargins left="0.7" right="0.7" top="0.75" bottom="0.75" header="0.3" footer="0.3"/>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4" sqref="B4"/>
    </sheetView>
  </sheetViews>
  <sheetFormatPr baseColWidth="10" defaultColWidth="8.83203125" defaultRowHeight="14" x14ac:dyDescent="0"/>
  <cols>
    <col min="1" max="1" width="34.33203125" style="270" customWidth="1"/>
    <col min="2" max="16384" width="8.83203125" style="270"/>
  </cols>
  <sheetData>
    <row r="1" spans="1:2">
      <c r="A1" s="270" t="s">
        <v>243</v>
      </c>
      <c r="B1" s="271">
        <v>1.0680000000000001</v>
      </c>
    </row>
    <row r="2" spans="1:2">
      <c r="A2" s="270" t="s">
        <v>244</v>
      </c>
      <c r="B2" s="271">
        <v>1</v>
      </c>
    </row>
    <row r="3" spans="1:2">
      <c r="A3" s="270" t="s">
        <v>309</v>
      </c>
      <c r="B3" s="271">
        <v>1</v>
      </c>
    </row>
    <row r="4" spans="1:2">
      <c r="A4" s="270" t="s">
        <v>245</v>
      </c>
      <c r="B4" s="271">
        <v>1</v>
      </c>
    </row>
    <row r="5" spans="1:2">
      <c r="A5" s="270" t="s">
        <v>246</v>
      </c>
      <c r="B5" s="271">
        <v>1</v>
      </c>
    </row>
    <row r="6" spans="1:2">
      <c r="A6" s="270" t="s">
        <v>247</v>
      </c>
      <c r="B6" s="271">
        <v>1</v>
      </c>
    </row>
    <row r="7" spans="1:2">
      <c r="A7" s="270" t="s">
        <v>248</v>
      </c>
      <c r="B7" s="271">
        <v>1</v>
      </c>
    </row>
    <row r="8" spans="1:2">
      <c r="A8" s="270" t="s">
        <v>249</v>
      </c>
      <c r="B8" s="271">
        <v>1</v>
      </c>
    </row>
    <row r="9" spans="1:2">
      <c r="A9" s="270" t="s">
        <v>250</v>
      </c>
      <c r="B9" s="271">
        <v>1</v>
      </c>
    </row>
    <row r="10" spans="1:2">
      <c r="A10" s="270" t="s">
        <v>251</v>
      </c>
      <c r="B10" s="271">
        <v>1</v>
      </c>
    </row>
    <row r="11" spans="1:2">
      <c r="A11" s="270" t="s">
        <v>252</v>
      </c>
      <c r="B11" s="271">
        <v>1</v>
      </c>
    </row>
    <row r="12" spans="1:2">
      <c r="A12" s="270" t="s">
        <v>253</v>
      </c>
      <c r="B12" s="271">
        <v>1</v>
      </c>
    </row>
    <row r="13" spans="1:2">
      <c r="A13" s="270" t="s">
        <v>254</v>
      </c>
      <c r="B13" s="271">
        <v>1</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enableFormatConditionsCalculation="0"/>
  <dimension ref="B1:P16"/>
  <sheetViews>
    <sheetView workbookViewId="0">
      <selection activeCell="G19" sqref="G19"/>
    </sheetView>
  </sheetViews>
  <sheetFormatPr baseColWidth="10" defaultColWidth="8.83203125" defaultRowHeight="14" x14ac:dyDescent="0"/>
  <cols>
    <col min="1" max="7" width="8.83203125" style="136"/>
    <col min="8" max="8" width="10.6640625" style="136" bestFit="1" customWidth="1"/>
    <col min="9" max="9" width="32.5" style="136" customWidth="1"/>
    <col min="10" max="10" width="14.33203125" style="136" customWidth="1"/>
    <col min="11" max="16384" width="8.83203125" style="136"/>
  </cols>
  <sheetData>
    <row r="1" spans="2:16" ht="23">
      <c r="P1" s="233" t="str">
        <f>'Table of contents'!J2</f>
        <v>No. 2023/6.1/ENG</v>
      </c>
    </row>
    <row r="2" spans="2:16" ht="25">
      <c r="B2" s="135" t="s">
        <v>148</v>
      </c>
    </row>
    <row r="3" spans="2:16" ht="25">
      <c r="B3" s="135"/>
    </row>
    <row r="4" spans="2:16">
      <c r="B4" s="534" t="s">
        <v>188</v>
      </c>
      <c r="C4" s="534"/>
      <c r="D4" s="534"/>
      <c r="E4" s="534"/>
      <c r="F4" s="534"/>
      <c r="G4" s="534"/>
      <c r="H4" s="534"/>
      <c r="I4" s="534"/>
      <c r="J4" s="534"/>
      <c r="K4" s="534"/>
      <c r="L4" s="534"/>
      <c r="M4" s="534"/>
    </row>
    <row r="5" spans="2:16" ht="15" customHeight="1">
      <c r="B5" s="534"/>
      <c r="C5" s="534"/>
      <c r="D5" s="534"/>
      <c r="E5" s="534"/>
      <c r="F5" s="534"/>
      <c r="G5" s="534"/>
      <c r="H5" s="534"/>
      <c r="I5" s="534"/>
      <c r="J5" s="534"/>
      <c r="K5" s="534"/>
      <c r="L5" s="534"/>
      <c r="M5" s="534"/>
      <c r="N5" s="234"/>
      <c r="O5" s="234"/>
    </row>
    <row r="6" spans="2:16" ht="16.5" customHeight="1">
      <c r="C6" s="234"/>
      <c r="D6" s="234"/>
      <c r="E6" s="234"/>
      <c r="F6" s="234"/>
      <c r="G6" s="234"/>
      <c r="H6" s="234"/>
      <c r="I6" s="234"/>
      <c r="J6" s="234"/>
      <c r="K6" s="234"/>
      <c r="L6" s="234"/>
      <c r="M6" s="234"/>
      <c r="N6" s="234"/>
      <c r="O6" s="234"/>
    </row>
    <row r="7" spans="2:16" ht="16.5" customHeight="1">
      <c r="B7" s="235" t="s">
        <v>189</v>
      </c>
      <c r="C7" s="234"/>
      <c r="D7" s="234"/>
      <c r="E7" s="234"/>
      <c r="F7" s="234"/>
      <c r="G7" s="234"/>
      <c r="H7" s="234"/>
      <c r="I7" s="234"/>
      <c r="J7" s="234"/>
      <c r="K7" s="234"/>
      <c r="L7" s="234"/>
      <c r="M7" s="234"/>
      <c r="N7" s="234"/>
      <c r="O7" s="234"/>
    </row>
    <row r="8" spans="2:16" ht="13.5" customHeight="1">
      <c r="C8" s="235"/>
      <c r="D8" s="235"/>
      <c r="E8" s="235"/>
      <c r="F8" s="235"/>
      <c r="G8" s="235"/>
      <c r="H8" s="235"/>
      <c r="I8" s="235"/>
      <c r="J8" s="235"/>
      <c r="K8" s="235"/>
      <c r="L8" s="235"/>
      <c r="M8" s="235"/>
      <c r="N8" s="235"/>
      <c r="O8" s="235"/>
    </row>
    <row r="9" spans="2:16">
      <c r="B9" s="236" t="s">
        <v>160</v>
      </c>
      <c r="C9" s="137"/>
      <c r="D9" s="137"/>
      <c r="E9" s="137"/>
      <c r="F9" s="137"/>
      <c r="G9" s="137"/>
      <c r="H9" s="137"/>
      <c r="I9" s="137"/>
      <c r="J9" s="137"/>
      <c r="K9" s="137"/>
      <c r="L9" s="137"/>
      <c r="M9" s="137"/>
      <c r="N9" s="137"/>
      <c r="O9" s="137"/>
    </row>
    <row r="10" spans="2:16">
      <c r="B10" s="237" t="s">
        <v>190</v>
      </c>
      <c r="C10" s="137"/>
      <c r="D10" s="137"/>
      <c r="E10" s="137"/>
      <c r="F10" s="137"/>
      <c r="G10" s="137"/>
      <c r="H10" s="137"/>
      <c r="I10" s="137"/>
      <c r="J10" s="263">
        <f>'PARASOL 4 x 4 - new frame'!D44</f>
        <v>1369.2869555036082</v>
      </c>
      <c r="K10" s="238"/>
      <c r="L10" s="137"/>
      <c r="M10" s="137"/>
      <c r="N10" s="137"/>
      <c r="O10" s="137"/>
    </row>
    <row r="11" spans="2:16">
      <c r="B11" s="239" t="s">
        <v>149</v>
      </c>
      <c r="C11" s="137"/>
      <c r="D11" s="137"/>
      <c r="E11" s="137"/>
      <c r="F11" s="137"/>
      <c r="G11" s="137"/>
      <c r="H11" s="137"/>
      <c r="I11" s="137"/>
      <c r="J11" s="263">
        <f>'PARASOL 4 x 4 - new frame'!D87</f>
        <v>42.943228019999992</v>
      </c>
      <c r="K11" s="238"/>
      <c r="L11" s="137"/>
      <c r="M11" s="137"/>
      <c r="N11" s="137"/>
      <c r="O11" s="137"/>
    </row>
    <row r="12" spans="2:16">
      <c r="B12" s="240" t="s">
        <v>150</v>
      </c>
      <c r="C12" s="139"/>
      <c r="D12" s="139"/>
      <c r="E12" s="139"/>
      <c r="F12" s="139"/>
      <c r="G12" s="139"/>
      <c r="H12" s="139"/>
      <c r="I12" s="139"/>
      <c r="J12" s="264">
        <f>J11+J10</f>
        <v>1412.230183523608</v>
      </c>
      <c r="K12" s="238"/>
      <c r="L12" s="137"/>
      <c r="M12" s="137"/>
      <c r="N12" s="137"/>
      <c r="O12" s="137"/>
    </row>
    <row r="13" spans="2:16">
      <c r="B13" s="137"/>
      <c r="C13" s="137"/>
      <c r="D13" s="137"/>
      <c r="E13" s="137"/>
      <c r="F13" s="137"/>
      <c r="G13" s="137"/>
      <c r="H13" s="137"/>
      <c r="I13" s="137"/>
      <c r="J13" s="137"/>
      <c r="K13" s="137"/>
      <c r="L13" s="137"/>
      <c r="M13" s="137"/>
      <c r="N13" s="137"/>
      <c r="O13" s="137"/>
    </row>
    <row r="14" spans="2:16">
      <c r="B14" s="531" t="s">
        <v>191</v>
      </c>
      <c r="C14" s="531"/>
      <c r="D14" s="531"/>
      <c r="E14" s="531"/>
      <c r="F14" s="531"/>
      <c r="G14" s="140"/>
      <c r="H14" s="264">
        <f>J12*4</f>
        <v>5648.9207340944322</v>
      </c>
      <c r="I14" s="137"/>
      <c r="J14" s="137"/>
      <c r="K14" s="137"/>
      <c r="L14" s="137"/>
      <c r="M14" s="137"/>
      <c r="N14" s="137"/>
      <c r="O14" s="137"/>
    </row>
    <row r="15" spans="2:16" hidden="1">
      <c r="B15" s="532" t="s">
        <v>53</v>
      </c>
      <c r="C15" s="532"/>
      <c r="D15" s="532"/>
      <c r="E15" s="532"/>
      <c r="F15" s="532"/>
      <c r="G15" s="241"/>
      <c r="H15" s="242"/>
    </row>
    <row r="16" spans="2:16" hidden="1">
      <c r="B16" s="533" t="s">
        <v>54</v>
      </c>
      <c r="C16" s="533"/>
      <c r="D16" s="533"/>
      <c r="E16" s="533"/>
      <c r="F16" s="533"/>
      <c r="H16" s="243"/>
    </row>
  </sheetData>
  <sheetProtection algorithmName="SHA-512" hashValue="Z2gdOSMtccWIH0SOZqhsJrO1Hq+RXJ/aq9cNR3g4YL9j3E8BvhAhC9jqhPtWTGwhMWwlEVpKWNbbZf3ErxF95g==" saltValue="TEOk3OYTiqehh+tGUHV5/g==" spinCount="100000" sheet="1" objects="1" scenarios="1"/>
  <mergeCells count="4">
    <mergeCell ref="B14:F14"/>
    <mergeCell ref="B15:F15"/>
    <mergeCell ref="B16:F16"/>
    <mergeCell ref="B4:M5"/>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enableFormatConditionsCalculation="0">
    <tabColor rgb="FF92D050"/>
    <pageSetUpPr fitToPage="1"/>
  </sheetPr>
  <dimension ref="B1:BG177"/>
  <sheetViews>
    <sheetView zoomScale="70" zoomScaleNormal="70" zoomScaleSheetLayoutView="35" zoomScalePageLayoutView="70" workbookViewId="0">
      <selection activeCell="I3" sqref="I3"/>
    </sheetView>
  </sheetViews>
  <sheetFormatPr baseColWidth="10" defaultColWidth="9.1640625" defaultRowHeight="14" x14ac:dyDescent="0"/>
  <cols>
    <col min="1" max="1" width="7" style="126" customWidth="1"/>
    <col min="2" max="2" width="5.83203125" style="126" customWidth="1"/>
    <col min="3" max="17" width="25.6640625" style="126" customWidth="1"/>
    <col min="18" max="18" width="9.1640625" style="126"/>
    <col min="19" max="19" width="12.5" style="126" customWidth="1"/>
    <col min="20" max="24" width="9.1640625" style="126"/>
    <col min="25" max="25" width="14.33203125" style="126" customWidth="1"/>
    <col min="26" max="47" width="9.1640625" style="126"/>
    <col min="48" max="48" width="9.83203125" style="126" bestFit="1" customWidth="1"/>
    <col min="49" max="16384" width="9.1640625" style="126"/>
  </cols>
  <sheetData>
    <row r="1" spans="3:14" ht="31" thickBot="1">
      <c r="C1" s="128" t="s">
        <v>57</v>
      </c>
      <c r="G1" s="122" t="str">
        <f>'Table of contents'!J2</f>
        <v>No. 2023/6.1/ENG</v>
      </c>
      <c r="I1" s="291" t="s">
        <v>155</v>
      </c>
      <c r="J1" s="291"/>
      <c r="K1" s="291"/>
      <c r="L1" s="291"/>
      <c r="M1" s="291"/>
      <c r="N1" s="291"/>
    </row>
    <row r="2" spans="3:14" ht="25.5" customHeight="1" thickBot="1">
      <c r="C2" s="131" t="str">
        <f>'Table of contents'!B3</f>
        <v>The price list is valid until further notice</v>
      </c>
      <c r="I2" s="120">
        <v>0</v>
      </c>
      <c r="J2" s="127" t="s">
        <v>156</v>
      </c>
    </row>
    <row r="3" spans="3:14" ht="18" customHeight="1">
      <c r="C3" s="131" t="str">
        <f>'Table of contents'!B4</f>
        <v>Net prices, EXW Ostrów Wielkopolski, Poland</v>
      </c>
    </row>
    <row r="4" spans="3:14" ht="18" customHeight="1">
      <c r="C4" s="131" t="str">
        <f>'Table of contents'!B5</f>
        <v>The price list in the editable version is not a binding document, and the information published in the document can not constitute any reason for complaints.</v>
      </c>
    </row>
    <row r="5" spans="3:14" ht="18" customHeight="1">
      <c r="C5" s="132" t="str">
        <f>'Table of contents'!B6</f>
        <v>Litex Promo Sp. z o.o. reserves the right to review the price list at any time, in case of fluctuations of the raw material cost, labour cost and/or other factors.</v>
      </c>
    </row>
    <row r="6" spans="3:14" ht="18" customHeight="1">
      <c r="C6" s="133" t="str">
        <f>'Table of contents'!B7</f>
        <v>The price comes into effect from 31.1.2023.</v>
      </c>
    </row>
    <row r="8" spans="3:14" ht="28">
      <c r="C8" s="128" t="s">
        <v>228</v>
      </c>
    </row>
    <row r="10" spans="3:14" ht="23">
      <c r="C10" s="141" t="s">
        <v>70</v>
      </c>
    </row>
    <row r="11" spans="3:14" ht="23">
      <c r="C11" s="141" t="s">
        <v>201</v>
      </c>
    </row>
    <row r="12" spans="3:14" ht="23">
      <c r="C12" s="141"/>
    </row>
    <row r="13" spans="3:14" ht="23">
      <c r="C13" s="141"/>
    </row>
    <row r="14" spans="3:14" ht="23">
      <c r="C14" s="141"/>
    </row>
    <row r="15" spans="3:14" ht="23">
      <c r="C15" s="141"/>
    </row>
    <row r="16" spans="3:14" ht="23">
      <c r="C16" s="141"/>
    </row>
    <row r="17" spans="2:28" ht="23">
      <c r="C17" s="141"/>
    </row>
    <row r="18" spans="2:28" ht="45" customHeight="1">
      <c r="C18" s="141"/>
    </row>
    <row r="19" spans="2:28" ht="18">
      <c r="C19" s="142" t="s">
        <v>71</v>
      </c>
    </row>
    <row r="20" spans="2:28" ht="35.25" customHeight="1">
      <c r="B20" s="332"/>
      <c r="C20" s="143" t="s">
        <v>72</v>
      </c>
      <c r="D20" s="143" t="s">
        <v>204</v>
      </c>
      <c r="E20" s="143" t="s">
        <v>205</v>
      </c>
      <c r="F20" s="143" t="s">
        <v>206</v>
      </c>
      <c r="G20" s="143" t="s">
        <v>76</v>
      </c>
      <c r="H20" s="143" t="s">
        <v>77</v>
      </c>
      <c r="I20" s="143" t="s">
        <v>78</v>
      </c>
      <c r="J20" s="143" t="s">
        <v>79</v>
      </c>
      <c r="K20" s="143" t="s">
        <v>80</v>
      </c>
    </row>
    <row r="21" spans="2:28" ht="66" customHeight="1">
      <c r="B21" s="332"/>
      <c r="C21" s="143" t="s">
        <v>165</v>
      </c>
      <c r="D21" s="143" t="s">
        <v>195</v>
      </c>
      <c r="E21" s="143">
        <v>8</v>
      </c>
      <c r="F21" s="143" t="s">
        <v>207</v>
      </c>
      <c r="G21" s="208" t="s">
        <v>231</v>
      </c>
      <c r="H21" s="144" t="s">
        <v>271</v>
      </c>
      <c r="I21" s="144" t="s">
        <v>232</v>
      </c>
      <c r="J21" s="144" t="s">
        <v>233</v>
      </c>
      <c r="K21" s="145" t="s">
        <v>85</v>
      </c>
      <c r="T21" s="146"/>
    </row>
    <row r="22" spans="2:28">
      <c r="C22" s="147"/>
    </row>
    <row r="23" spans="2:28">
      <c r="C23" s="126" t="s">
        <v>280</v>
      </c>
    </row>
    <row r="24" spans="2:28" ht="43.5" customHeight="1">
      <c r="C24" s="148" t="s">
        <v>89</v>
      </c>
      <c r="D24" s="149" t="s">
        <v>92</v>
      </c>
      <c r="E24" s="316" t="s">
        <v>170</v>
      </c>
      <c r="F24" s="317"/>
      <c r="G24" s="317"/>
      <c r="H24" s="317"/>
      <c r="I24" s="318"/>
      <c r="J24" s="321" t="s">
        <v>93</v>
      </c>
      <c r="K24" s="322"/>
      <c r="P24" s="150"/>
      <c r="Q24" s="151"/>
      <c r="R24" s="150"/>
      <c r="S24" s="150"/>
      <c r="T24" s="150"/>
      <c r="U24" s="150"/>
      <c r="V24" s="150"/>
      <c r="W24" s="150"/>
      <c r="X24" s="150"/>
      <c r="Y24" s="150"/>
      <c r="Z24" s="150"/>
      <c r="AA24" s="150"/>
      <c r="AB24" s="150"/>
    </row>
    <row r="25" spans="2:28" ht="46.5" customHeight="1">
      <c r="C25" s="148" t="s">
        <v>90</v>
      </c>
      <c r="D25" s="152" t="s">
        <v>283</v>
      </c>
      <c r="E25" s="316" t="s">
        <v>284</v>
      </c>
      <c r="F25" s="317"/>
      <c r="G25" s="317"/>
      <c r="H25" s="317"/>
      <c r="I25" s="318"/>
      <c r="J25" s="290" t="s">
        <v>285</v>
      </c>
      <c r="K25" s="153" t="s">
        <v>286</v>
      </c>
      <c r="M25" s="151"/>
      <c r="N25" s="151"/>
      <c r="O25" s="151"/>
      <c r="P25" s="151"/>
      <c r="Q25" s="151"/>
      <c r="R25" s="154"/>
      <c r="S25" s="154"/>
    </row>
    <row r="26" spans="2:28">
      <c r="C26" s="155" t="s">
        <v>91</v>
      </c>
      <c r="D26" s="157" t="s">
        <v>99</v>
      </c>
      <c r="E26" s="156">
        <v>1</v>
      </c>
      <c r="F26" s="156">
        <v>2</v>
      </c>
      <c r="G26" s="156">
        <v>3</v>
      </c>
      <c r="H26" s="156">
        <v>4</v>
      </c>
      <c r="I26" s="156">
        <v>5</v>
      </c>
      <c r="J26" s="157" t="s">
        <v>287</v>
      </c>
      <c r="K26" s="156" t="s">
        <v>288</v>
      </c>
      <c r="M26" s="159"/>
      <c r="N26" s="159"/>
      <c r="O26" s="159"/>
      <c r="P26" s="159"/>
      <c r="Q26" s="159"/>
      <c r="R26" s="159"/>
      <c r="S26" s="159"/>
    </row>
    <row r="27" spans="2:28" ht="15" customHeight="1">
      <c r="B27" s="304" t="s">
        <v>97</v>
      </c>
      <c r="C27" s="160" t="s">
        <v>0</v>
      </c>
      <c r="D27" s="161">
        <f>'PARASOL 3 x 3 - new frame (PCF)'!D27*(1+'PARASOL 3 x 3 - new frame'!$I$2)*'Podwyżki cen'!$B$1</f>
        <v>825.71910759382797</v>
      </c>
      <c r="E27" s="162" t="s">
        <v>52</v>
      </c>
      <c r="F27" s="162" t="s">
        <v>52</v>
      </c>
      <c r="G27" s="162" t="s">
        <v>52</v>
      </c>
      <c r="H27" s="162" t="s">
        <v>52</v>
      </c>
      <c r="I27" s="162" t="s">
        <v>52</v>
      </c>
      <c r="J27" s="161">
        <f>'PARASOL 3 x 3 - new frame (PCF)'!J27*(1+'PARASOL 3 x 3 - new frame'!$I$2)*'Podwyżki cen'!$B$1</f>
        <v>1140.3027110227104</v>
      </c>
      <c r="K27" s="161">
        <f>'PARASOL 3 x 3 - new frame (PCF)'!K27*(1+'PARASOL 3 x 3 - new frame'!$I$2)*'Podwyżki cen'!$B$1</f>
        <v>672.57712372600622</v>
      </c>
      <c r="R27" s="165"/>
      <c r="S27" s="165"/>
    </row>
    <row r="28" spans="2:28">
      <c r="B28" s="305"/>
      <c r="C28" s="160" t="s">
        <v>1</v>
      </c>
      <c r="D28" s="161">
        <f>'PARASOL 3 x 3 - new frame (PCF)'!D28*(1+'PARASOL 3 x 3 - new frame'!$I$2)*'Podwyżki cen'!$B$1</f>
        <v>786.59649868591987</v>
      </c>
      <c r="E28" s="162" t="s">
        <v>52</v>
      </c>
      <c r="F28" s="162" t="s">
        <v>52</v>
      </c>
      <c r="G28" s="162" t="s">
        <v>52</v>
      </c>
      <c r="H28" s="162" t="s">
        <v>52</v>
      </c>
      <c r="I28" s="162" t="s">
        <v>52</v>
      </c>
      <c r="J28" s="161">
        <f>'PARASOL 3 x 3 - new frame (PCF)'!J28*(1+'PARASOL 3 x 3 - new frame'!$I$2)*'Podwyżki cen'!$B$1</f>
        <v>1089.5732330831033</v>
      </c>
      <c r="K28" s="161">
        <f>'PARASOL 3 x 3 - new frame (PCF)'!K28*(1+'PARASOL 3 x 3 - new frame'!$I$2)*'Podwyżki cen'!$B$1</f>
        <v>645.2339251512343</v>
      </c>
      <c r="R28" s="165"/>
      <c r="S28" s="165"/>
    </row>
    <row r="29" spans="2:28">
      <c r="B29" s="305"/>
      <c r="C29" s="160" t="s">
        <v>2</v>
      </c>
      <c r="D29" s="161">
        <f>'PARASOL 3 x 3 - new frame (PCF)'!D29*(1+'PARASOL 3 x 3 - new frame'!$I$2)*'Podwyżki cen'!$B$1</f>
        <v>738.33959243750814</v>
      </c>
      <c r="E29" s="162" t="s">
        <v>52</v>
      </c>
      <c r="F29" s="162" t="s">
        <v>52</v>
      </c>
      <c r="G29" s="162" t="s">
        <v>52</v>
      </c>
      <c r="H29" s="162" t="s">
        <v>52</v>
      </c>
      <c r="I29" s="162" t="s">
        <v>52</v>
      </c>
      <c r="J29" s="161">
        <f>'PARASOL 3 x 3 - new frame (PCF)'!J29*(1+'PARASOL 3 x 3 - new frame'!$I$2)*'Podwyżki cen'!$B$1</f>
        <v>1019.5894926579622</v>
      </c>
      <c r="K29" s="161">
        <f>'PARASOL 3 x 3 - new frame (PCF)'!K29*(1+'PARASOL 3 x 3 - new frame'!$I$2)*'Podwyżki cen'!$B$1</f>
        <v>601.02651772914953</v>
      </c>
      <c r="R29" s="165"/>
      <c r="S29" s="165"/>
    </row>
    <row r="30" spans="2:28">
      <c r="B30" s="305"/>
      <c r="C30" s="160" t="s">
        <v>3</v>
      </c>
      <c r="D30" s="161">
        <f>'PARASOL 3 x 3 - new frame (PCF)'!D30*(1+'PARASOL 3 x 3 - new frame'!$I$2)*'Podwyżki cen'!$B$1</f>
        <v>674.05197960100509</v>
      </c>
      <c r="E30" s="162" t="s">
        <v>52</v>
      </c>
      <c r="F30" s="162" t="s">
        <v>52</v>
      </c>
      <c r="G30" s="162" t="s">
        <v>52</v>
      </c>
      <c r="H30" s="162" t="s">
        <v>52</v>
      </c>
      <c r="I30" s="162" t="s">
        <v>52</v>
      </c>
      <c r="J30" s="161">
        <f>'PARASOL 3 x 3 - new frame (PCF)'!J30*(1+'PARASOL 3 x 3 - new frame'!$I$2)*'Podwyżki cen'!$B$1</f>
        <v>988.78600573376252</v>
      </c>
      <c r="K30" s="161">
        <f>'PARASOL 3 x 3 - new frame (PCF)'!K30*(1+'PARASOL 3 x 3 - new frame'!$I$2)*'Podwyżki cen'!$B$1</f>
        <v>581.84978010852785</v>
      </c>
      <c r="R30" s="165"/>
      <c r="S30" s="165"/>
    </row>
    <row r="31" spans="2:28">
      <c r="B31" s="305"/>
      <c r="C31" s="160" t="s">
        <v>4</v>
      </c>
      <c r="D31" s="161">
        <f>'PARASOL 3 x 3 - new frame (PCF)'!D31*(1+'PARASOL 3 x 3 - new frame'!$I$2)*'Podwyżki cen'!$B$1</f>
        <v>650.08920167472979</v>
      </c>
      <c r="E31" s="162" t="s">
        <v>52</v>
      </c>
      <c r="F31" s="162" t="s">
        <v>52</v>
      </c>
      <c r="G31" s="162" t="s">
        <v>52</v>
      </c>
      <c r="H31" s="162" t="s">
        <v>52</v>
      </c>
      <c r="I31" s="162" t="s">
        <v>52</v>
      </c>
      <c r="J31" s="161">
        <f>'PARASOL 3 x 3 - new frame (PCF)'!J31*(1+'PARASOL 3 x 3 - new frame'!$I$2)*'Podwyżki cen'!$B$1</f>
        <v>951.20346715044616</v>
      </c>
      <c r="K31" s="161">
        <f>'PARASOL 3 x 3 - new frame (PCF)'!K31*(1+'PARASOL 3 x 3 - new frame'!$I$2)*'Podwyżki cen'!$B$1</f>
        <v>557.24835455711479</v>
      </c>
      <c r="R31" s="165"/>
      <c r="S31" s="165"/>
    </row>
    <row r="32" spans="2:28">
      <c r="B32" s="305"/>
      <c r="C32" s="160" t="s">
        <v>5</v>
      </c>
      <c r="D32" s="161">
        <f>'PARASOL 3 x 3 - new frame (PCF)'!D32*(1+'PARASOL 3 x 3 - new frame'!$I$2)*'Podwyżki cen'!$B$1</f>
        <v>613.70846654115235</v>
      </c>
      <c r="E32" s="162" t="s">
        <v>52</v>
      </c>
      <c r="F32" s="162" t="s">
        <v>52</v>
      </c>
      <c r="G32" s="162" t="s">
        <v>52</v>
      </c>
      <c r="H32" s="162" t="s">
        <v>52</v>
      </c>
      <c r="I32" s="162" t="s">
        <v>52</v>
      </c>
      <c r="J32" s="161">
        <f>'PARASOL 3 x 3 - new frame (PCF)'!J32*(1+'PARASOL 3 x 3 - new frame'!$I$2)*'Podwyżki cen'!$B$1</f>
        <v>889.01711506732295</v>
      </c>
      <c r="K32" s="161">
        <f>'PARASOL 3 x 3 - new frame (PCF)'!K32*(1+'PARASOL 3 x 3 - new frame'!$I$2)*'Podwyżki cen'!$B$1</f>
        <v>519.08562947568589</v>
      </c>
      <c r="M32" s="165"/>
      <c r="N32" s="165"/>
      <c r="O32" s="165"/>
      <c r="P32" s="165"/>
      <c r="Q32" s="165"/>
      <c r="R32" s="165"/>
      <c r="S32" s="165"/>
    </row>
    <row r="33" spans="2:30">
      <c r="B33" s="305"/>
      <c r="C33" s="160" t="s">
        <v>6</v>
      </c>
      <c r="D33" s="161">
        <f>'PARASOL 3 x 3 - new frame (PCF)'!D33*(1+'PARASOL 3 x 3 - new frame'!$I$2)*'Podwyżki cen'!$B$1</f>
        <v>577.70350997428113</v>
      </c>
      <c r="E33" s="161">
        <f>'PARASOL 3 x 3 - new frame (PCF)'!E33*(1+'PARASOL 3 x 3 - new frame'!$I$2)*'Podwyżki cen'!$B$1</f>
        <v>541.31762300745584</v>
      </c>
      <c r="F33" s="161">
        <f>'PARASOL 3 x 3 - new frame (PCF)'!F33*(1+'PARASOL 3 x 3 - new frame'!$I$2)*'Podwyżki cen'!$B$1</f>
        <v>549.14913134258461</v>
      </c>
      <c r="G33" s="161">
        <f>'PARASOL 3 x 3 - new frame (PCF)'!G33*(1+'PARASOL 3 x 3 - new frame'!$I$2)*'Podwyżki cen'!$B$1</f>
        <v>556.98063967771407</v>
      </c>
      <c r="H33" s="161">
        <f>'PARASOL 3 x 3 - new frame (PCF)'!H33*(1+'PARASOL 3 x 3 - new frame'!$I$2)*'Podwyżki cen'!$B$1</f>
        <v>564.81214801284307</v>
      </c>
      <c r="I33" s="161">
        <f>'PARASOL 3 x 3 - new frame (PCF)'!I33*(1+'PARASOL 3 x 3 - new frame'!$I$2)*'Podwyżki cen'!$B$1</f>
        <v>572.6436563479723</v>
      </c>
      <c r="J33" s="161">
        <f>'PARASOL 3 x 3 - new frame (PCF)'!J33*(1+'PARASOL 3 x 3 - new frame'!$I$2)*'Podwyżki cen'!$B$1</f>
        <v>832.60272597929873</v>
      </c>
      <c r="K33" s="161">
        <f>'PARASOL 3 x 3 - new frame (PCF)'!K33*(1+'PARASOL 3 x 3 - new frame'!$I$2)*'Podwyżki cen'!$B$1</f>
        <v>485.79195823713889</v>
      </c>
      <c r="M33" s="165"/>
      <c r="N33" s="165"/>
      <c r="O33" s="165"/>
      <c r="P33" s="165"/>
      <c r="Q33" s="165"/>
      <c r="R33" s="165"/>
      <c r="S33" s="165"/>
    </row>
    <row r="34" spans="2:30">
      <c r="B34" s="305"/>
      <c r="C34" s="160" t="s">
        <v>7</v>
      </c>
      <c r="D34" s="162" t="s">
        <v>52</v>
      </c>
      <c r="E34" s="161">
        <f>'PARASOL 3 x 3 - new frame (PCF)'!E34*(1+'PARASOL 3 x 3 - new frame'!$I$2)*'Podwyżki cen'!$B$1</f>
        <v>524.34159702297052</v>
      </c>
      <c r="F34" s="161">
        <f>'PARASOL 3 x 3 - new frame (PCF)'!F34*(1+'PARASOL 3 x 3 - new frame'!$I$2)*'Podwyżki cen'!$B$1</f>
        <v>529.42337576487648</v>
      </c>
      <c r="G34" s="161">
        <f>'PARASOL 3 x 3 - new frame (PCF)'!G34*(1+'PARASOL 3 x 3 - new frame'!$I$2)*'Podwyżki cen'!$B$1</f>
        <v>534.50515450678256</v>
      </c>
      <c r="H34" s="161">
        <f>'PARASOL 3 x 3 - new frame (PCF)'!H34*(1+'PARASOL 3 x 3 - new frame'!$I$2)*'Podwyżki cen'!$B$1</f>
        <v>539.58693324868852</v>
      </c>
      <c r="I34" s="161">
        <f>'PARASOL 3 x 3 - new frame (PCF)'!I34*(1+'PARASOL 3 x 3 - new frame'!$I$2)*'Podwyżki cen'!$B$1</f>
        <v>544.66871199059449</v>
      </c>
      <c r="J34" s="166" t="s">
        <v>52</v>
      </c>
      <c r="K34" s="166" t="s">
        <v>52</v>
      </c>
      <c r="M34" s="165"/>
      <c r="N34" s="165"/>
      <c r="O34" s="165"/>
      <c r="P34" s="165"/>
      <c r="Q34" s="165"/>
      <c r="R34" s="165"/>
      <c r="S34" s="165"/>
    </row>
    <row r="35" spans="2:30">
      <c r="B35" s="305"/>
      <c r="C35" s="160" t="s">
        <v>8</v>
      </c>
      <c r="D35" s="162" t="s">
        <v>52</v>
      </c>
      <c r="E35" s="161">
        <f>'PARASOL 3 x 3 - new frame (PCF)'!E35*(1+'PARASOL 3 x 3 - new frame'!$I$2)*'Podwyżki cen'!$B$1</f>
        <v>501.57507758389835</v>
      </c>
      <c r="F35" s="161">
        <f>'PARASOL 3 x 3 - new frame (PCF)'!F35*(1+'PARASOL 3 x 3 - new frame'!$I$2)*'Podwyżki cen'!$B$1</f>
        <v>505.22978147362522</v>
      </c>
      <c r="G35" s="161">
        <f>'PARASOL 3 x 3 - new frame (PCF)'!G35*(1+'PARASOL 3 x 3 - new frame'!$I$2)*'Podwyżki cen'!$B$1</f>
        <v>508.88448536335233</v>
      </c>
      <c r="H35" s="161">
        <f>'PARASOL 3 x 3 - new frame (PCF)'!H35*(1+'PARASOL 3 x 3 - new frame'!$I$2)*'Podwyżki cen'!$B$1</f>
        <v>512.53918925307926</v>
      </c>
      <c r="I35" s="161">
        <f>'PARASOL 3 x 3 - new frame (PCF)'!I35*(1+'PARASOL 3 x 3 - new frame'!$I$2)*'Podwyżki cen'!$B$1</f>
        <v>516.19389314280613</v>
      </c>
      <c r="J35" s="166" t="s">
        <v>52</v>
      </c>
      <c r="K35" s="166" t="s">
        <v>52</v>
      </c>
      <c r="M35" s="165"/>
      <c r="N35" s="165"/>
      <c r="O35" s="165"/>
      <c r="P35" s="165"/>
      <c r="Q35" s="165"/>
      <c r="R35" s="165"/>
      <c r="S35" s="165"/>
    </row>
    <row r="36" spans="2:30">
      <c r="B36" s="305"/>
      <c r="C36" s="160" t="s">
        <v>9</v>
      </c>
      <c r="D36" s="162" t="s">
        <v>52</v>
      </c>
      <c r="E36" s="161">
        <f>'PARASOL 3 x 3 - new frame (PCF)'!E36*(1+'PARASOL 3 x 3 - new frame'!$I$2)*'Podwyżki cen'!$B$1</f>
        <v>482.48695570563257</v>
      </c>
      <c r="F36" s="161">
        <f>'PARASOL 3 x 3 - new frame (PCF)'!F36*(1+'PARASOL 3 x 3 - new frame'!$I$2)*'Podwyżki cen'!$B$1</f>
        <v>484.83640820617143</v>
      </c>
      <c r="G36" s="161">
        <f>'PARASOL 3 x 3 - new frame (PCF)'!G36*(1+'PARASOL 3 x 3 - new frame'!$I$2)*'Podwyżki cen'!$B$1</f>
        <v>487.18586070671</v>
      </c>
      <c r="H36" s="161">
        <f>'PARASOL 3 x 3 - new frame (PCF)'!H36*(1+'PARASOL 3 x 3 - new frame'!$I$2)*'Podwyżki cen'!$B$1</f>
        <v>489.53531320724881</v>
      </c>
      <c r="I36" s="161">
        <f>'PARASOL 3 x 3 - new frame (PCF)'!I36*(1+'PARASOL 3 x 3 - new frame'!$I$2)*'Podwyżki cen'!$B$1</f>
        <v>491.88476570778761</v>
      </c>
      <c r="J36" s="166" t="s">
        <v>52</v>
      </c>
      <c r="K36" s="166" t="s">
        <v>52</v>
      </c>
      <c r="M36" s="165"/>
      <c r="N36" s="165"/>
      <c r="O36" s="165"/>
      <c r="P36" s="165"/>
      <c r="Q36" s="165"/>
      <c r="R36" s="165"/>
      <c r="S36" s="165"/>
    </row>
    <row r="37" spans="2:30">
      <c r="B37" s="305"/>
      <c r="C37" s="160" t="s">
        <v>14</v>
      </c>
      <c r="D37" s="162" t="s">
        <v>52</v>
      </c>
      <c r="E37" s="161">
        <f>'PARASOL 3 x 3 - new frame (PCF)'!E37*(1+'PARASOL 3 x 3 - new frame'!$I$2)*'Podwyżki cen'!$B$1</f>
        <v>464.05145952196085</v>
      </c>
      <c r="F37" s="161">
        <f>'PARASOL 3 x 3 - new frame (PCF)'!F37*(1+'PARASOL 3 x 3 - new frame'!$I$2)*'Podwyżki cen'!$B$1</f>
        <v>465.74828632790559</v>
      </c>
      <c r="G37" s="161">
        <f>'PARASOL 3 x 3 - new frame (PCF)'!G37*(1+'PARASOL 3 x 3 - new frame'!$I$2)*'Podwyżki cen'!$B$1</f>
        <v>467.44511313385021</v>
      </c>
      <c r="H37" s="161">
        <f>'PARASOL 3 x 3 - new frame (PCF)'!H37*(1+'PARASOL 3 x 3 - new frame'!$I$2)*'Podwyżki cen'!$B$1</f>
        <v>469.1419399397949</v>
      </c>
      <c r="I37" s="161">
        <f>'PARASOL 3 x 3 - new frame (PCF)'!I37*(1+'PARASOL 3 x 3 - new frame'!$I$2)*'Podwyżki cen'!$B$1</f>
        <v>470.83876674573952</v>
      </c>
      <c r="J37" s="166" t="s">
        <v>52</v>
      </c>
      <c r="K37" s="166" t="s">
        <v>52</v>
      </c>
      <c r="M37" s="165"/>
      <c r="N37" s="165"/>
      <c r="O37" s="165"/>
      <c r="P37" s="165"/>
      <c r="Q37" s="165"/>
      <c r="R37" s="165"/>
      <c r="S37" s="165"/>
    </row>
    <row r="38" spans="2:30">
      <c r="B38" s="306"/>
      <c r="C38" s="160" t="s">
        <v>55</v>
      </c>
      <c r="D38" s="162" t="s">
        <v>52</v>
      </c>
      <c r="E38" s="161">
        <f>'PARASOL 3 x 3 - new frame (PCF)'!E38*(1+'PARASOL 3 x 3 - new frame'!$I$2)*'Podwyżki cen'!$B$1</f>
        <v>392.02694777297893</v>
      </c>
      <c r="F38" s="161">
        <f>'PARASOL 3 x 3 - new frame (PCF)'!F38*(1+'PARASOL 3 x 3 - new frame'!$I$2)*'Podwyżki cen'!$B$1</f>
        <v>393.43044389038567</v>
      </c>
      <c r="G38" s="161">
        <f>'PARASOL 3 x 3 - new frame (PCF)'!G38*(1+'PARASOL 3 x 3 - new frame'!$I$2)*'Podwyżki cen'!$B$1</f>
        <v>394.83394000779225</v>
      </c>
      <c r="H38" s="161">
        <f>'PARASOL 3 x 3 - new frame (PCF)'!H38*(1+'PARASOL 3 x 3 - new frame'!$I$2)*'Podwyżki cen'!$B$1</f>
        <v>396.23743612519905</v>
      </c>
      <c r="I38" s="161">
        <f>'PARASOL 3 x 3 - new frame (PCF)'!I38*(1+'PARASOL 3 x 3 - new frame'!$I$2)*'Podwyżki cen'!$B$1</f>
        <v>397.64093224260552</v>
      </c>
      <c r="J38" s="166" t="s">
        <v>52</v>
      </c>
      <c r="K38" s="166" t="s">
        <v>52</v>
      </c>
      <c r="M38" s="165"/>
      <c r="N38" s="165"/>
      <c r="O38" s="165"/>
      <c r="P38" s="165"/>
      <c r="Q38" s="165"/>
      <c r="R38" s="165"/>
      <c r="S38" s="165"/>
    </row>
    <row r="40" spans="2:30">
      <c r="C40" s="126" t="s">
        <v>281</v>
      </c>
    </row>
    <row r="41" spans="2:30" ht="44.25" customHeight="1">
      <c r="C41" s="148" t="s">
        <v>89</v>
      </c>
      <c r="D41" s="149" t="s">
        <v>92</v>
      </c>
      <c r="E41" s="316" t="s">
        <v>170</v>
      </c>
      <c r="F41" s="317"/>
      <c r="G41" s="317"/>
      <c r="H41" s="317"/>
      <c r="I41" s="318"/>
      <c r="J41" s="321" t="s">
        <v>93</v>
      </c>
      <c r="K41" s="322"/>
      <c r="P41" s="167"/>
      <c r="Q41" s="150"/>
      <c r="R41" s="150"/>
      <c r="S41" s="151"/>
      <c r="T41" s="150"/>
      <c r="U41" s="150"/>
      <c r="V41" s="150"/>
      <c r="W41" s="150"/>
      <c r="X41" s="150"/>
      <c r="Y41" s="150"/>
      <c r="Z41" s="150"/>
      <c r="AA41" s="150"/>
      <c r="AB41" s="150"/>
      <c r="AC41" s="150"/>
      <c r="AD41" s="150"/>
    </row>
    <row r="42" spans="2:30" ht="48" customHeight="1">
      <c r="C42" s="148" t="s">
        <v>90</v>
      </c>
      <c r="D42" s="152" t="s">
        <v>283</v>
      </c>
      <c r="E42" s="316" t="s">
        <v>284</v>
      </c>
      <c r="F42" s="317"/>
      <c r="G42" s="317"/>
      <c r="H42" s="317"/>
      <c r="I42" s="318"/>
      <c r="J42" s="290" t="s">
        <v>285</v>
      </c>
      <c r="K42" s="153" t="s">
        <v>286</v>
      </c>
      <c r="P42" s="167"/>
      <c r="Q42" s="154"/>
      <c r="R42" s="154"/>
      <c r="S42" s="151"/>
      <c r="T42" s="151"/>
      <c r="U42" s="151"/>
      <c r="V42" s="151"/>
      <c r="W42" s="151"/>
      <c r="X42" s="151"/>
      <c r="Y42" s="151"/>
      <c r="Z42" s="151"/>
      <c r="AA42" s="151"/>
      <c r="AB42" s="151"/>
      <c r="AC42" s="154"/>
      <c r="AD42" s="154"/>
    </row>
    <row r="43" spans="2:30" ht="15" customHeight="1">
      <c r="C43" s="155" t="s">
        <v>91</v>
      </c>
      <c r="D43" s="157" t="s">
        <v>99</v>
      </c>
      <c r="E43" s="156">
        <v>1</v>
      </c>
      <c r="F43" s="156">
        <v>2</v>
      </c>
      <c r="G43" s="156">
        <v>3</v>
      </c>
      <c r="H43" s="156">
        <v>4</v>
      </c>
      <c r="I43" s="156">
        <v>5</v>
      </c>
      <c r="J43" s="157" t="s">
        <v>287</v>
      </c>
      <c r="K43" s="156" t="s">
        <v>288</v>
      </c>
      <c r="P43" s="168"/>
      <c r="Q43" s="158"/>
      <c r="R43" s="158"/>
      <c r="S43" s="159"/>
      <c r="T43" s="159"/>
      <c r="U43" s="159"/>
      <c r="V43" s="159"/>
      <c r="W43" s="159"/>
      <c r="X43" s="159"/>
      <c r="Y43" s="159"/>
      <c r="Z43" s="159"/>
      <c r="AA43" s="159"/>
      <c r="AB43" s="159"/>
      <c r="AC43" s="159"/>
      <c r="AD43" s="159"/>
    </row>
    <row r="44" spans="2:30" ht="15" customHeight="1">
      <c r="B44" s="304" t="s">
        <v>97</v>
      </c>
      <c r="C44" s="160" t="s">
        <v>0</v>
      </c>
      <c r="D44" s="161">
        <f>'PARASOL 3 x 3 - new frame (PCF)'!D44*(1+'PARASOL 3 x 3 - new frame'!$I$2)*'Podwyżki cen'!$B$1</f>
        <v>881.76828794465519</v>
      </c>
      <c r="E44" s="162" t="s">
        <v>52</v>
      </c>
      <c r="F44" s="162" t="s">
        <v>52</v>
      </c>
      <c r="G44" s="162" t="s">
        <v>52</v>
      </c>
      <c r="H44" s="162" t="s">
        <v>52</v>
      </c>
      <c r="I44" s="162" t="s">
        <v>52</v>
      </c>
      <c r="J44" s="161">
        <f>'PARASOL 3 x 3 - new frame (PCF)'!J44*(1+'PARASOL 3 x 3 - new frame'!$I$2)*'Podwyżki cen'!$B$1</f>
        <v>1259.3272017566082</v>
      </c>
      <c r="K44" s="161">
        <f>'PARASOL 3 x 3 - new frame (PCF)'!K44*(1+'PARASOL 3 x 3 - new frame'!$I$2)*'Podwyżki cen'!$B$1</f>
        <v>769.07899046587647</v>
      </c>
      <c r="O44" s="164"/>
      <c r="P44" s="169"/>
      <c r="Q44" s="165"/>
      <c r="R44" s="165"/>
      <c r="AC44" s="165"/>
      <c r="AD44" s="165"/>
    </row>
    <row r="45" spans="2:30">
      <c r="B45" s="305"/>
      <c r="C45" s="160" t="s">
        <v>1</v>
      </c>
      <c r="D45" s="161">
        <f>'PARASOL 3 x 3 - new frame (PCF)'!D45*(1+'PARASOL 3 x 3 - new frame'!$I$2)*'Podwyżki cen'!$B$1</f>
        <v>837.92301661829822</v>
      </c>
      <c r="E45" s="162" t="s">
        <v>52</v>
      </c>
      <c r="F45" s="162" t="s">
        <v>52</v>
      </c>
      <c r="G45" s="162" t="s">
        <v>52</v>
      </c>
      <c r="H45" s="162" t="s">
        <v>52</v>
      </c>
      <c r="I45" s="162" t="s">
        <v>52</v>
      </c>
      <c r="J45" s="161">
        <f>'PARASOL 3 x 3 - new frame (PCF)'!J45*(1+'PARASOL 3 x 3 - new frame'!$I$2)*'Podwyżki cen'!$B$1</f>
        <v>1202.6464992803064</v>
      </c>
      <c r="K45" s="161">
        <f>'PARASOL 3 x 3 - new frame (PCF)'!K45*(1+'PARASOL 3 x 3 - new frame'!$I$2)*'Podwyżki cen'!$B$1</f>
        <v>736.91069855411092</v>
      </c>
      <c r="O45" s="164"/>
      <c r="P45" s="169"/>
      <c r="Q45" s="165"/>
      <c r="R45" s="165"/>
      <c r="AC45" s="165"/>
      <c r="AD45" s="165"/>
    </row>
    <row r="46" spans="2:30">
      <c r="B46" s="305"/>
      <c r="C46" s="160" t="s">
        <v>2</v>
      </c>
      <c r="D46" s="161">
        <f>'PARASOL 3 x 3 - new frame (PCF)'!D46*(1+'PARASOL 3 x 3 - new frame'!$I$2)*'Podwyżki cen'!$B$1</f>
        <v>787.27883046605496</v>
      </c>
      <c r="E46" s="162" t="s">
        <v>52</v>
      </c>
      <c r="F46" s="162" t="s">
        <v>52</v>
      </c>
      <c r="G46" s="162" t="s">
        <v>52</v>
      </c>
      <c r="H46" s="162" t="s">
        <v>52</v>
      </c>
      <c r="I46" s="162" t="s">
        <v>52</v>
      </c>
      <c r="J46" s="161">
        <f>'PARASOL 3 x 3 - new frame (PCF)'!J46*(1+'PARASOL 3 x 3 - new frame'!$I$2)*'Podwyżki cen'!$B$1</f>
        <v>1126.7115343184705</v>
      </c>
      <c r="K46" s="161">
        <f>'PARASOL 3 x 3 - new frame (PCF)'!K46*(1+'PARASOL 3 x 3 - new frame'!$I$2)*'Podwyżki cen'!$B$1</f>
        <v>687.87819779503275</v>
      </c>
      <c r="O46" s="164"/>
      <c r="P46" s="169"/>
      <c r="Q46" s="165"/>
      <c r="R46" s="165"/>
      <c r="AC46" s="165"/>
      <c r="AD46" s="165"/>
    </row>
    <row r="47" spans="2:30">
      <c r="B47" s="305"/>
      <c r="C47" s="160" t="s">
        <v>3</v>
      </c>
      <c r="D47" s="161">
        <f>'PARASOL 3 x 3 - new frame (PCF)'!D47*(1+'PARASOL 3 x 3 - new frame'!$I$2)*'Podwyżki cen'!$B$1</f>
        <v>719.41029777380447</v>
      </c>
      <c r="E47" s="162" t="s">
        <v>52</v>
      </c>
      <c r="F47" s="162" t="s">
        <v>52</v>
      </c>
      <c r="G47" s="162" t="s">
        <v>52</v>
      </c>
      <c r="H47" s="162" t="s">
        <v>52</v>
      </c>
      <c r="I47" s="162" t="s">
        <v>52</v>
      </c>
      <c r="J47" s="161">
        <f>'PARASOL 3 x 3 - new frame (PCF)'!J47*(1+'PARASOL 3 x 3 - new frame'!$I$2)*'Podwyżki cen'!$B$1</f>
        <v>1092.9324351259233</v>
      </c>
      <c r="K47" s="161">
        <f>'PARASOL 3 x 3 - new frame (PCF)'!K47*(1+'PARASOL 3 x 3 - new frame'!$I$2)*'Podwyżki cen'!$B$1</f>
        <v>659.31792372776988</v>
      </c>
      <c r="O47" s="164"/>
      <c r="P47" s="169"/>
      <c r="Q47" s="165"/>
      <c r="R47" s="165"/>
      <c r="AC47" s="165"/>
      <c r="AD47" s="165"/>
    </row>
    <row r="48" spans="2:30">
      <c r="B48" s="305"/>
      <c r="C48" s="160" t="s">
        <v>4</v>
      </c>
      <c r="D48" s="161">
        <f>'PARASOL 3 x 3 - new frame (PCF)'!D48*(1+'PARASOL 3 x 3 - new frame'!$I$2)*'Podwyżki cen'!$B$1</f>
        <v>694.25387989561352</v>
      </c>
      <c r="E48" s="162" t="s">
        <v>52</v>
      </c>
      <c r="F48" s="162" t="s">
        <v>52</v>
      </c>
      <c r="G48" s="162" t="s">
        <v>52</v>
      </c>
      <c r="H48" s="162" t="s">
        <v>52</v>
      </c>
      <c r="I48" s="162" t="s">
        <v>52</v>
      </c>
      <c r="J48" s="161">
        <f>'PARASOL 3 x 3 - new frame (PCF)'!J48*(1+'PARASOL 3 x 3 - new frame'!$I$2)*'Podwyżki cen'!$B$1</f>
        <v>1052.3742842742593</v>
      </c>
      <c r="K48" s="161">
        <f>'PARASOL 3 x 3 - new frame (PCF)'!K48*(1+'PARASOL 3 x 3 - new frame'!$I$2)*'Podwyżki cen'!$B$1</f>
        <v>639.27494128600438</v>
      </c>
      <c r="M48" s="163"/>
      <c r="O48" s="164"/>
      <c r="P48" s="169"/>
      <c r="Q48" s="165"/>
      <c r="R48" s="165"/>
      <c r="AC48" s="165"/>
      <c r="AD48" s="165"/>
    </row>
    <row r="49" spans="2:30">
      <c r="B49" s="305"/>
      <c r="C49" s="160" t="s">
        <v>5</v>
      </c>
      <c r="D49" s="161">
        <f>'PARASOL 3 x 3 - new frame (PCF)'!D49*(1+'PARASOL 3 x 3 - new frame'!$I$2)*'Podwyżki cen'!$B$1</f>
        <v>655.48586485820454</v>
      </c>
      <c r="E49" s="162" t="s">
        <v>52</v>
      </c>
      <c r="F49" s="162" t="s">
        <v>52</v>
      </c>
      <c r="G49" s="162" t="s">
        <v>52</v>
      </c>
      <c r="H49" s="162" t="s">
        <v>52</v>
      </c>
      <c r="I49" s="162" t="s">
        <v>52</v>
      </c>
      <c r="J49" s="161">
        <f>'PARASOL 3 x 3 - new frame (PCF)'!J49*(1+'PARASOL 3 x 3 - new frame'!$I$2)*'Podwyżki cen'!$B$1</f>
        <v>984.23670765444126</v>
      </c>
      <c r="K49" s="161">
        <f>'PARASOL 3 x 3 - new frame (PCF)'!K49*(1+'PARASOL 3 x 3 - new frame'!$I$2)*'Podwyżki cen'!$B$1</f>
        <v>596.28712286758196</v>
      </c>
      <c r="L49" s="163"/>
      <c r="M49" s="163"/>
      <c r="O49" s="164"/>
      <c r="P49" s="169"/>
      <c r="Q49" s="165"/>
      <c r="R49" s="165"/>
      <c r="S49" s="165"/>
      <c r="T49" s="165"/>
      <c r="U49" s="165"/>
      <c r="V49" s="165"/>
      <c r="W49" s="165"/>
      <c r="X49" s="165"/>
      <c r="Y49" s="165"/>
      <c r="Z49" s="165"/>
      <c r="AA49" s="165"/>
      <c r="AB49" s="165"/>
      <c r="AC49" s="165"/>
      <c r="AD49" s="165"/>
    </row>
    <row r="50" spans="2:30">
      <c r="B50" s="305"/>
      <c r="C50" s="160" t="s">
        <v>6</v>
      </c>
      <c r="D50" s="161">
        <f>'PARASOL 3 x 3 - new frame (PCF)'!D50*(1+'PARASOL 3 x 3 - new frame'!$I$2)*'Podwyżki cen'!$B$1</f>
        <v>617.09362838750189</v>
      </c>
      <c r="E50" s="161">
        <f>'PARASOL 3 x 3 - new frame (PCF)'!E50*(1+'PARASOL 3 x 3 - new frame'!$I$2)*'Podwyżki cen'!$B$1</f>
        <v>559.98460033986134</v>
      </c>
      <c r="F50" s="161">
        <f>'PARASOL 3 x 3 - new frame (PCF)'!F50*(1+'PARASOL 3 x 3 - new frame'!$I$2)*'Podwyżki cen'!$B$1</f>
        <v>568.07926419700425</v>
      </c>
      <c r="G50" s="161">
        <f>'PARASOL 3 x 3 - new frame (PCF)'!G50*(1+'PARASOL 3 x 3 - new frame'!$I$2)*'Podwyżki cen'!$B$1</f>
        <v>576.17392805414704</v>
      </c>
      <c r="H50" s="161">
        <f>'PARASOL 3 x 3 - new frame (PCF)'!H50*(1+'PARASOL 3 x 3 - new frame'!$I$2)*'Podwyżki cen'!$B$1</f>
        <v>584.26859191129006</v>
      </c>
      <c r="I50" s="161">
        <f>'PARASOL 3 x 3 - new frame (PCF)'!I50*(1+'PARASOL 3 x 3 - new frame'!$I$2)*'Podwyżki cen'!$B$1</f>
        <v>592.36325576843296</v>
      </c>
      <c r="J50" s="161">
        <f>'PARASOL 3 x 3 - new frame (PCF)'!J50*(1+'PARASOL 3 x 3 - new frame'!$I$2)*'Podwyżki cen'!$B$1</f>
        <v>921.87109402972214</v>
      </c>
      <c r="K50" s="161">
        <f>'PARASOL 3 x 3 - new frame (PCF)'!K50*(1+'PARASOL 3 x 3 - new frame'!$I$2)*'Podwyżki cen'!$B$1</f>
        <v>558.1683582920416</v>
      </c>
      <c r="L50" s="163"/>
      <c r="M50" s="163"/>
      <c r="N50" s="163"/>
      <c r="O50" s="164"/>
      <c r="P50" s="169"/>
      <c r="Q50" s="165"/>
      <c r="R50" s="165"/>
      <c r="S50" s="165"/>
      <c r="T50" s="165"/>
      <c r="U50" s="165"/>
      <c r="V50" s="165"/>
      <c r="W50" s="165"/>
      <c r="X50" s="165"/>
      <c r="Y50" s="165"/>
      <c r="Z50" s="165"/>
      <c r="AA50" s="165"/>
      <c r="AB50" s="165"/>
      <c r="AC50" s="165"/>
      <c r="AD50" s="165"/>
    </row>
    <row r="51" spans="2:30">
      <c r="B51" s="305"/>
      <c r="C51" s="160" t="s">
        <v>7</v>
      </c>
      <c r="D51" s="162" t="s">
        <v>52</v>
      </c>
      <c r="E51" s="161">
        <f>'PARASOL 3 x 3 - new frame (PCF)'!E51*(1+'PARASOL 3 x 3 - new frame'!$I$2)*'Podwyżki cen'!$B$1</f>
        <v>542.34636924283814</v>
      </c>
      <c r="F51" s="161">
        <f>'PARASOL 3 x 3 - new frame (PCF)'!F51*(1+'PARASOL 3 x 3 - new frame'!$I$2)*'Podwyżki cen'!$B$1</f>
        <v>547.69130350675766</v>
      </c>
      <c r="G51" s="161">
        <f>'PARASOL 3 x 3 - new frame (PCF)'!G51*(1+'PARASOL 3 x 3 - new frame'!$I$2)*'Podwyżki cen'!$B$1</f>
        <v>553.0362377706773</v>
      </c>
      <c r="H51" s="161">
        <f>'PARASOL 3 x 3 - new frame (PCF)'!H51*(1+'PARASOL 3 x 3 - new frame'!$I$2)*'Podwyżki cen'!$B$1</f>
        <v>558.38117203459706</v>
      </c>
      <c r="I51" s="161">
        <f>'PARASOL 3 x 3 - new frame (PCF)'!I51*(1+'PARASOL 3 x 3 - new frame'!$I$2)*'Podwyżki cen'!$B$1</f>
        <v>563.72610629851692</v>
      </c>
      <c r="J51" s="166" t="s">
        <v>52</v>
      </c>
      <c r="K51" s="166" t="s">
        <v>52</v>
      </c>
      <c r="L51" s="163"/>
      <c r="M51" s="163"/>
      <c r="N51" s="163"/>
      <c r="O51" s="164"/>
      <c r="P51" s="169"/>
      <c r="S51" s="165"/>
      <c r="T51" s="165"/>
      <c r="U51" s="165"/>
      <c r="V51" s="165"/>
      <c r="W51" s="165"/>
      <c r="X51" s="165"/>
      <c r="Y51" s="165"/>
      <c r="Z51" s="165"/>
      <c r="AA51" s="165"/>
      <c r="AB51" s="165"/>
    </row>
    <row r="52" spans="2:30">
      <c r="B52" s="305"/>
      <c r="C52" s="160" t="s">
        <v>8</v>
      </c>
      <c r="D52" s="162" t="s">
        <v>52</v>
      </c>
      <c r="E52" s="161">
        <f>'PARASOL 3 x 3 - new frame (PCF)'!E52*(1+'PARASOL 3 x 3 - new frame'!$I$2)*'Podwyżki cen'!$B$1</f>
        <v>518.91764469122757</v>
      </c>
      <c r="F52" s="161">
        <f>'PARASOL 3 x 3 - new frame (PCF)'!F52*(1+'PARASOL 3 x 3 - new frame'!$I$2)*'Podwyżki cen'!$B$1</f>
        <v>522.83550410296823</v>
      </c>
      <c r="G52" s="161">
        <f>'PARASOL 3 x 3 - new frame (PCF)'!G52*(1+'PARASOL 3 x 3 - new frame'!$I$2)*'Podwyżki cen'!$B$1</f>
        <v>526.75336351470901</v>
      </c>
      <c r="H52" s="161">
        <f>'PARASOL 3 x 3 - new frame (PCF)'!H52*(1+'PARASOL 3 x 3 - new frame'!$I$2)*'Podwyżki cen'!$B$1</f>
        <v>530.67122292644956</v>
      </c>
      <c r="I52" s="161">
        <f>'PARASOL 3 x 3 - new frame (PCF)'!I52*(1+'PARASOL 3 x 3 - new frame'!$I$2)*'Podwyżki cen'!$B$1</f>
        <v>534.58908233819034</v>
      </c>
      <c r="J52" s="166" t="s">
        <v>52</v>
      </c>
      <c r="K52" s="166" t="s">
        <v>52</v>
      </c>
      <c r="L52" s="163"/>
      <c r="M52" s="163"/>
      <c r="N52" s="163"/>
      <c r="O52" s="164"/>
      <c r="P52" s="169"/>
      <c r="S52" s="165"/>
      <c r="T52" s="165"/>
      <c r="U52" s="165"/>
      <c r="V52" s="165"/>
      <c r="W52" s="165"/>
      <c r="X52" s="165"/>
      <c r="Y52" s="165"/>
      <c r="Z52" s="165"/>
      <c r="AA52" s="165"/>
      <c r="AB52" s="165"/>
    </row>
    <row r="53" spans="2:30">
      <c r="B53" s="305"/>
      <c r="C53" s="160" t="s">
        <v>9</v>
      </c>
      <c r="D53" s="162" t="s">
        <v>52</v>
      </c>
      <c r="E53" s="161">
        <f>'PARASOL 3 x 3 - new frame (PCF)'!E53*(1+'PARASOL 3 x 3 - new frame'!$I$2)*'Podwyżki cen'!$B$1</f>
        <v>499.16731770042338</v>
      </c>
      <c r="F53" s="161">
        <f>'PARASOL 3 x 3 - new frame (PCF)'!F53*(1+'PARASOL 3 x 3 - new frame'!$I$2)*'Podwyżki cen'!$B$1</f>
        <v>501.77992572297603</v>
      </c>
      <c r="G53" s="161">
        <f>'PARASOL 3 x 3 - new frame (PCF)'!G53*(1+'PARASOL 3 x 3 - new frame'!$I$2)*'Podwyżki cen'!$B$1</f>
        <v>504.3925337455284</v>
      </c>
      <c r="H53" s="161">
        <f>'PARASOL 3 x 3 - new frame (PCF)'!H53*(1+'PARASOL 3 x 3 - new frame'!$I$2)*'Podwyżki cen'!$B$1</f>
        <v>507.00514176808093</v>
      </c>
      <c r="I53" s="161">
        <f>'PARASOL 3 x 3 - new frame (PCF)'!I53*(1+'PARASOL 3 x 3 - new frame'!$I$2)*'Podwyżki cen'!$B$1</f>
        <v>509.61774979063352</v>
      </c>
      <c r="J53" s="166" t="s">
        <v>52</v>
      </c>
      <c r="K53" s="166" t="s">
        <v>52</v>
      </c>
      <c r="L53" s="163"/>
      <c r="M53" s="163"/>
      <c r="N53" s="163"/>
      <c r="O53" s="164"/>
      <c r="P53" s="169"/>
      <c r="S53" s="165"/>
      <c r="T53" s="165"/>
      <c r="U53" s="165"/>
      <c r="V53" s="165"/>
      <c r="W53" s="165"/>
      <c r="X53" s="165"/>
      <c r="Y53" s="165"/>
      <c r="Z53" s="165"/>
      <c r="AA53" s="165"/>
      <c r="AB53" s="165"/>
    </row>
    <row r="54" spans="2:30">
      <c r="B54" s="305"/>
      <c r="C54" s="160" t="s">
        <v>14</v>
      </c>
      <c r="D54" s="162" t="s">
        <v>52</v>
      </c>
      <c r="E54" s="161">
        <f>'PARASOL 3 x 3 - new frame (PCF)'!E54*(1+'PARASOL 3 x 3 - new frame'!$I$2)*'Podwyżki cen'!$B$1</f>
        <v>480.06961640421332</v>
      </c>
      <c r="F54" s="161">
        <f>'PARASOL 3 x 3 - new frame (PCF)'!F54*(1+'PARASOL 3 x 3 - new frame'!$I$2)*'Podwyżki cen'!$B$1</f>
        <v>482.02959873217179</v>
      </c>
      <c r="G54" s="161">
        <f>'PARASOL 3 x 3 - new frame (PCF)'!G54*(1+'PARASOL 3 x 3 - new frame'!$I$2)*'Podwyżki cen'!$B$1</f>
        <v>483.98958106013021</v>
      </c>
      <c r="H54" s="161">
        <f>'PARASOL 3 x 3 - new frame (PCF)'!H54*(1+'PARASOL 3 x 3 - new frame'!$I$2)*'Podwyżki cen'!$B$1</f>
        <v>485.94956338808856</v>
      </c>
      <c r="I54" s="161">
        <f>'PARASOL 3 x 3 - new frame (PCF)'!I54*(1+'PARASOL 3 x 3 - new frame'!$I$2)*'Podwyżki cen'!$B$1</f>
        <v>487.90954571604703</v>
      </c>
      <c r="J54" s="166" t="s">
        <v>52</v>
      </c>
      <c r="K54" s="166" t="s">
        <v>52</v>
      </c>
      <c r="L54" s="163"/>
      <c r="M54" s="163"/>
      <c r="N54" s="163"/>
      <c r="O54" s="164"/>
      <c r="P54" s="169"/>
      <c r="S54" s="165"/>
      <c r="T54" s="165"/>
      <c r="U54" s="165"/>
      <c r="V54" s="165"/>
      <c r="W54" s="165"/>
      <c r="X54" s="165"/>
      <c r="Y54" s="165"/>
      <c r="Z54" s="165"/>
      <c r="AA54" s="165"/>
      <c r="AB54" s="165"/>
    </row>
    <row r="55" spans="2:30">
      <c r="B55" s="306"/>
      <c r="C55" s="160" t="s">
        <v>55</v>
      </c>
      <c r="D55" s="162" t="s">
        <v>52</v>
      </c>
      <c r="E55" s="161">
        <f>'PARASOL 3 x 3 - new frame (PCF)'!E55*(1+'PARASOL 3 x 3 - new frame'!$I$2)*'Podwyżki cen'!$B$1</f>
        <v>407.38289954269322</v>
      </c>
      <c r="F55" s="161">
        <f>'PARASOL 3 x 3 - new frame (PCF)'!F55*(1+'PARASOL 3 x 3 - new frame'!$I$2)*'Podwyżki cen'!$B$1</f>
        <v>409.04955118211365</v>
      </c>
      <c r="G55" s="161">
        <f>'PARASOL 3 x 3 - new frame (PCF)'!G55*(1+'PARASOL 3 x 3 - new frame'!$I$2)*'Podwyżki cen'!$B$1</f>
        <v>410.7162028215339</v>
      </c>
      <c r="H55" s="161">
        <f>'PARASOL 3 x 3 - new frame (PCF)'!H55*(1+'PARASOL 3 x 3 - new frame'!$I$2)*'Podwyżki cen'!$B$1</f>
        <v>412.38285446095449</v>
      </c>
      <c r="I55" s="161">
        <f>'PARASOL 3 x 3 - new frame (PCF)'!I55*(1+'PARASOL 3 x 3 - new frame'!$I$2)*'Podwyżki cen'!$B$1</f>
        <v>414.04950610037486</v>
      </c>
      <c r="J55" s="166" t="s">
        <v>52</v>
      </c>
      <c r="K55" s="166" t="s">
        <v>52</v>
      </c>
      <c r="L55" s="163"/>
      <c r="M55" s="163"/>
      <c r="N55" s="163"/>
      <c r="O55" s="164"/>
      <c r="P55" s="169"/>
      <c r="S55" s="165"/>
      <c r="T55" s="165"/>
      <c r="U55" s="165"/>
      <c r="V55" s="165"/>
      <c r="W55" s="165"/>
      <c r="X55" s="165"/>
      <c r="Y55" s="165"/>
      <c r="Z55" s="165"/>
      <c r="AA55" s="165"/>
      <c r="AB55" s="165"/>
    </row>
    <row r="56" spans="2:30">
      <c r="C56" s="170" t="s">
        <v>290</v>
      </c>
    </row>
    <row r="57" spans="2:30">
      <c r="C57" s="170" t="s">
        <v>291</v>
      </c>
    </row>
    <row r="58" spans="2:30">
      <c r="C58" s="170" t="s">
        <v>292</v>
      </c>
    </row>
    <row r="59" spans="2:30">
      <c r="C59" s="170" t="s">
        <v>291</v>
      </c>
    </row>
    <row r="60" spans="2:30">
      <c r="C60" s="170" t="s">
        <v>293</v>
      </c>
    </row>
    <row r="61" spans="2:30">
      <c r="C61" s="170" t="s">
        <v>294</v>
      </c>
    </row>
    <row r="62" spans="2:30">
      <c r="C62" s="170" t="s">
        <v>295</v>
      </c>
    </row>
    <row r="63" spans="2:30">
      <c r="C63" s="319" t="s">
        <v>296</v>
      </c>
      <c r="D63" s="319"/>
      <c r="E63" s="319"/>
      <c r="F63" s="319"/>
      <c r="G63" s="319"/>
      <c r="H63" s="319"/>
      <c r="I63" s="319"/>
      <c r="J63" s="319"/>
      <c r="K63" s="319"/>
      <c r="L63" s="319"/>
      <c r="M63" s="319"/>
      <c r="N63" s="319"/>
      <c r="O63" s="319"/>
    </row>
    <row r="64" spans="2:30" ht="37.5" customHeight="1">
      <c r="C64" s="320" t="s">
        <v>297</v>
      </c>
      <c r="D64" s="320"/>
      <c r="E64" s="320"/>
      <c r="F64" s="320"/>
      <c r="G64" s="320"/>
      <c r="H64" s="320"/>
      <c r="I64" s="320"/>
      <c r="J64" s="320"/>
      <c r="K64" s="320"/>
      <c r="L64" s="320"/>
      <c r="M64" s="320"/>
      <c r="N64" s="320"/>
      <c r="O64" s="320"/>
    </row>
    <row r="65" spans="2:59" ht="31.5" customHeight="1">
      <c r="P65" s="259"/>
    </row>
    <row r="66" spans="2:59" ht="23">
      <c r="C66" s="141" t="s">
        <v>298</v>
      </c>
    </row>
    <row r="67" spans="2:59" ht="19.5" customHeight="1" thickBot="1">
      <c r="C67" s="301" t="s">
        <v>176</v>
      </c>
      <c r="D67" s="302"/>
      <c r="E67" s="302"/>
      <c r="F67" s="302"/>
      <c r="G67" s="302"/>
      <c r="H67" s="302"/>
      <c r="I67" s="302"/>
      <c r="J67" s="302"/>
      <c r="K67" s="302"/>
      <c r="L67" s="302"/>
      <c r="M67" s="302"/>
      <c r="N67" s="302"/>
      <c r="O67" s="303"/>
      <c r="AE67" s="174"/>
      <c r="AF67" s="134"/>
      <c r="AG67" s="134"/>
      <c r="AH67" s="134"/>
      <c r="AI67" s="134"/>
      <c r="AJ67" s="134"/>
      <c r="AK67" s="134"/>
      <c r="AL67" s="134"/>
      <c r="AM67" s="134"/>
      <c r="AN67" s="134"/>
      <c r="AO67" s="134"/>
      <c r="AP67" s="134"/>
      <c r="AQ67" s="134"/>
      <c r="AR67" s="175"/>
      <c r="AU67" s="174"/>
      <c r="AV67" s="134"/>
      <c r="AW67" s="134"/>
      <c r="AX67" s="134"/>
      <c r="AY67" s="134"/>
      <c r="AZ67" s="134"/>
      <c r="BA67" s="134"/>
      <c r="BB67" s="134"/>
      <c r="BC67" s="134"/>
      <c r="BD67" s="134"/>
      <c r="BE67" s="134"/>
      <c r="BF67" s="134"/>
      <c r="BG67" s="134"/>
    </row>
    <row r="68" spans="2:59" ht="19.5" customHeight="1">
      <c r="C68" s="176" t="s">
        <v>132</v>
      </c>
      <c r="D68" s="329" t="s">
        <v>101</v>
      </c>
      <c r="E68" s="330"/>
      <c r="F68" s="330"/>
      <c r="G68" s="331"/>
      <c r="H68" s="329" t="s">
        <v>25</v>
      </c>
      <c r="I68" s="330"/>
      <c r="J68" s="330"/>
      <c r="K68" s="331"/>
      <c r="L68" s="329" t="s">
        <v>102</v>
      </c>
      <c r="M68" s="330"/>
      <c r="N68" s="330"/>
      <c r="O68" s="331"/>
      <c r="AE68" s="167"/>
      <c r="AF68" s="134"/>
      <c r="AG68" s="134"/>
      <c r="AH68" s="134"/>
      <c r="AI68" s="134"/>
      <c r="AJ68" s="134"/>
      <c r="AK68" s="134"/>
      <c r="AL68" s="134"/>
      <c r="AM68" s="134"/>
      <c r="AN68" s="134"/>
      <c r="AO68" s="134"/>
      <c r="AP68" s="134"/>
      <c r="AQ68" s="134"/>
      <c r="AR68" s="175"/>
      <c r="AU68" s="167"/>
      <c r="AV68" s="134"/>
      <c r="AW68" s="134"/>
      <c r="AX68" s="134"/>
      <c r="AY68" s="134"/>
      <c r="AZ68" s="134"/>
      <c r="BA68" s="134"/>
      <c r="BB68" s="134"/>
      <c r="BC68" s="134"/>
      <c r="BD68" s="134"/>
      <c r="BE68" s="134"/>
      <c r="BF68" s="134"/>
      <c r="BG68" s="134"/>
    </row>
    <row r="69" spans="2:59" ht="15" customHeight="1">
      <c r="C69" s="176" t="s">
        <v>91</v>
      </c>
      <c r="D69" s="177">
        <v>1</v>
      </c>
      <c r="E69" s="156">
        <v>2</v>
      </c>
      <c r="F69" s="156">
        <v>3</v>
      </c>
      <c r="G69" s="178">
        <v>4</v>
      </c>
      <c r="H69" s="177">
        <v>1</v>
      </c>
      <c r="I69" s="156">
        <v>2</v>
      </c>
      <c r="J69" s="156">
        <v>3</v>
      </c>
      <c r="K69" s="178">
        <v>4</v>
      </c>
      <c r="L69" s="177">
        <v>1</v>
      </c>
      <c r="M69" s="156">
        <v>2</v>
      </c>
      <c r="N69" s="156">
        <v>3</v>
      </c>
      <c r="O69" s="178">
        <v>4</v>
      </c>
      <c r="AE69" s="167"/>
      <c r="AF69" s="159"/>
      <c r="AG69" s="159"/>
      <c r="AH69" s="159"/>
      <c r="AI69" s="159"/>
      <c r="AJ69" s="159"/>
      <c r="AK69" s="159"/>
      <c r="AL69" s="159"/>
      <c r="AM69" s="159"/>
      <c r="AN69" s="159"/>
      <c r="AO69" s="159"/>
      <c r="AP69" s="159"/>
      <c r="AQ69" s="159"/>
      <c r="AR69" s="175"/>
      <c r="AU69" s="167"/>
      <c r="AV69" s="159"/>
      <c r="AW69" s="159"/>
      <c r="AX69" s="159"/>
      <c r="AY69" s="159"/>
      <c r="AZ69" s="159"/>
      <c r="BA69" s="159"/>
      <c r="BB69" s="159"/>
      <c r="BC69" s="159"/>
      <c r="BD69" s="159"/>
      <c r="BE69" s="159"/>
      <c r="BF69" s="159"/>
      <c r="BG69" s="159"/>
    </row>
    <row r="70" spans="2:59" ht="15" customHeight="1">
      <c r="B70" s="304" t="s">
        <v>97</v>
      </c>
      <c r="C70" s="179" t="s">
        <v>26</v>
      </c>
      <c r="D70" s="244">
        <f>'PARASOL 3 x 3 - new frame (PCF)'!D70*(1+'PARASOL 3 x 3 - new frame'!$I$2)*'Podwyżki cen'!$B$2</f>
        <v>74.392500000000013</v>
      </c>
      <c r="E70" s="161">
        <f>'PARASOL 3 x 3 - new frame (PCF)'!E70*(1+'PARASOL 3 x 3 - new frame'!$I$2)*'Podwyżki cen'!$B$2</f>
        <v>86.362499999999997</v>
      </c>
      <c r="F70" s="161">
        <f>'PARASOL 3 x 3 - new frame (PCF)'!F70*(1+'PARASOL 3 x 3 - new frame'!$I$2)*'Podwyżki cen'!$B$2</f>
        <v>98.33250000000001</v>
      </c>
      <c r="G70" s="245">
        <f>'PARASOL 3 x 3 - new frame (PCF)'!G70*(1+'PARASOL 3 x 3 - new frame'!$I$2)*'Podwyżki cen'!$B$2</f>
        <v>110.30250000000002</v>
      </c>
      <c r="H70" s="244">
        <f>'PARASOL 3 x 3 - new frame (PCF)'!H70*(1+'PARASOL 3 x 3 - new frame'!$I$2)*'Podwyżki cen'!$B$2</f>
        <v>124.32000000000001</v>
      </c>
      <c r="I70" s="161">
        <f>'PARASOL 3 x 3 - new frame (PCF)'!I70*(1+'PARASOL 3 x 3 - new frame'!$I$2)*'Podwyżki cen'!$B$2</f>
        <v>184.27500000000001</v>
      </c>
      <c r="J70" s="161">
        <f>'PARASOL 3 x 3 - new frame (PCF)'!J70*(1+'PARASOL 3 x 3 - new frame'!$I$2)*'Podwyżki cen'!$B$2</f>
        <v>244.23000000000005</v>
      </c>
      <c r="K70" s="245">
        <f>'PARASOL 3 x 3 - new frame (PCF)'!K70*(1+'PARASOL 3 x 3 - new frame'!$I$2)*'Podwyżki cen'!$B$2</f>
        <v>304.185</v>
      </c>
      <c r="L70" s="244">
        <f>'PARASOL 3 x 3 - new frame (PCF)'!L70*(1+'PARASOL 3 x 3 - new frame'!$I$2)*'Podwyżki cen'!$B$2</f>
        <v>136.39500000000001</v>
      </c>
      <c r="M70" s="161">
        <f>'PARASOL 3 x 3 - new frame (PCF)'!M70*(1+'PARASOL 3 x 3 - new frame'!$I$2)*'Podwyżki cen'!$B$2</f>
        <v>208.42500000000001</v>
      </c>
      <c r="N70" s="161">
        <f>'PARASOL 3 x 3 - new frame (PCF)'!N70*(1+'PARASOL 3 x 3 - new frame'!$I$2)*'Podwyżki cen'!$B$2</f>
        <v>280.24500000000006</v>
      </c>
      <c r="O70" s="245">
        <f>'PARASOL 3 x 3 - new frame (PCF)'!O70*(1+'PARASOL 3 x 3 - new frame'!$I$2)*'Podwyżki cen'!$B$2</f>
        <v>352.01249999999999</v>
      </c>
      <c r="P70" s="175"/>
      <c r="Q70" s="175"/>
      <c r="R70" s="175"/>
      <c r="S70" s="175"/>
      <c r="T70" s="175"/>
      <c r="U70" s="175"/>
      <c r="V70" s="175"/>
      <c r="W70" s="175"/>
      <c r="X70" s="175"/>
      <c r="Y70" s="175"/>
      <c r="AD70" s="164"/>
      <c r="AE70" s="169"/>
      <c r="AF70" s="165"/>
      <c r="AG70" s="165"/>
      <c r="AH70" s="165"/>
      <c r="AI70" s="165"/>
      <c r="AJ70" s="165"/>
      <c r="AK70" s="165"/>
      <c r="AL70" s="165"/>
      <c r="AM70" s="165"/>
      <c r="AN70" s="165"/>
      <c r="AO70" s="165"/>
      <c r="AP70" s="165"/>
      <c r="AQ70" s="165"/>
      <c r="AR70" s="175"/>
      <c r="AT70" s="164"/>
      <c r="AU70" s="169"/>
      <c r="AV70" s="165"/>
      <c r="AW70" s="165"/>
      <c r="AX70" s="165"/>
      <c r="AY70" s="165"/>
      <c r="AZ70" s="165"/>
      <c r="BA70" s="165"/>
      <c r="BB70" s="165"/>
      <c r="BC70" s="165"/>
      <c r="BD70" s="165"/>
      <c r="BE70" s="165"/>
      <c r="BF70" s="165"/>
      <c r="BG70" s="165"/>
    </row>
    <row r="71" spans="2:59" ht="15" customHeight="1">
      <c r="B71" s="305"/>
      <c r="C71" s="179" t="s">
        <v>27</v>
      </c>
      <c r="D71" s="244">
        <f>'PARASOL 3 x 3 - new frame (PCF)'!D71*(1+'PARASOL 3 x 3 - new frame'!$I$2)*'Podwyżki cen'!$B$2</f>
        <v>42.420000000000009</v>
      </c>
      <c r="E71" s="161">
        <f>'PARASOL 3 x 3 - new frame (PCF)'!E71*(1+'PARASOL 3 x 3 - new frame'!$I$2)*'Podwyżki cen'!$B$2</f>
        <v>48.45750000000001</v>
      </c>
      <c r="F71" s="161">
        <f>'PARASOL 3 x 3 - new frame (PCF)'!F71*(1+'PARASOL 3 x 3 - new frame'!$I$2)*'Podwyżki cen'!$B$2</f>
        <v>54.390000000000008</v>
      </c>
      <c r="G71" s="245">
        <f>'PARASOL 3 x 3 - new frame (PCF)'!G71*(1+'PARASOL 3 x 3 - new frame'!$I$2)*'Podwyżki cen'!$B$2</f>
        <v>60.375</v>
      </c>
      <c r="H71" s="244">
        <f>'PARASOL 3 x 3 - new frame (PCF)'!H71*(1+'PARASOL 3 x 3 - new frame'!$I$2)*'Podwyżki cen'!$B$2</f>
        <v>68.460000000000008</v>
      </c>
      <c r="I71" s="161">
        <f>'PARASOL 3 x 3 - new frame (PCF)'!I71*(1+'PARASOL 3 x 3 - new frame'!$I$2)*'Podwyżki cen'!$B$2</f>
        <v>98.33250000000001</v>
      </c>
      <c r="J71" s="161">
        <f>'PARASOL 3 x 3 - new frame (PCF)'!J71*(1+'PARASOL 3 x 3 - new frame'!$I$2)*'Podwyżki cen'!$B$2</f>
        <v>128.41500000000002</v>
      </c>
      <c r="K71" s="245">
        <f>'PARASOL 3 x 3 - new frame (PCF)'!K71*(1+'PARASOL 3 x 3 - new frame'!$I$2)*'Podwyżki cen'!$B$2</f>
        <v>158.44500000000002</v>
      </c>
      <c r="L71" s="244">
        <f>'PARASOL 3 x 3 - new frame (PCF)'!L71*(1+'PARASOL 3 x 3 - new frame'!$I$2)*'Podwyżki cen'!$B$2</f>
        <v>74.392500000000013</v>
      </c>
      <c r="M71" s="161">
        <f>'PARASOL 3 x 3 - new frame (PCF)'!M71*(1+'PARASOL 3 x 3 - new frame'!$I$2)*'Podwyżki cen'!$B$2</f>
        <v>110.46000000000001</v>
      </c>
      <c r="N71" s="161">
        <f>'PARASOL 3 x 3 - new frame (PCF)'!N71*(1+'PARASOL 3 x 3 - new frame'!$I$2)*'Podwyżki cen'!$B$2</f>
        <v>146.42250000000001</v>
      </c>
      <c r="O71" s="245">
        <f>'PARASOL 3 x 3 - new frame (PCF)'!O71*(1+'PARASOL 3 x 3 - new frame'!$I$2)*'Podwyżki cen'!$B$2</f>
        <v>182.38500000000002</v>
      </c>
      <c r="P71" s="175"/>
      <c r="Q71" s="175"/>
      <c r="R71" s="175"/>
      <c r="S71" s="175"/>
      <c r="T71" s="175"/>
      <c r="U71" s="175"/>
      <c r="V71" s="175"/>
      <c r="W71" s="175"/>
      <c r="X71" s="175"/>
      <c r="Y71" s="175"/>
      <c r="AD71" s="164"/>
      <c r="AE71" s="169"/>
      <c r="AF71" s="165"/>
      <c r="AG71" s="165"/>
      <c r="AH71" s="165"/>
      <c r="AI71" s="165"/>
      <c r="AJ71" s="165"/>
      <c r="AK71" s="165"/>
      <c r="AL71" s="165"/>
      <c r="AM71" s="165"/>
      <c r="AN71" s="165"/>
      <c r="AO71" s="165"/>
      <c r="AP71" s="165"/>
      <c r="AQ71" s="165"/>
      <c r="AR71" s="175"/>
      <c r="AT71" s="164"/>
      <c r="AU71" s="169"/>
      <c r="AV71" s="165"/>
      <c r="AW71" s="165"/>
      <c r="AX71" s="165"/>
      <c r="AY71" s="165"/>
      <c r="AZ71" s="165"/>
      <c r="BA71" s="165"/>
      <c r="BB71" s="165"/>
      <c r="BC71" s="165"/>
      <c r="BD71" s="165"/>
      <c r="BE71" s="165"/>
      <c r="BF71" s="165"/>
      <c r="BG71" s="165"/>
    </row>
    <row r="72" spans="2:59" ht="15" customHeight="1">
      <c r="B72" s="305"/>
      <c r="C72" s="179" t="s">
        <v>28</v>
      </c>
      <c r="D72" s="244">
        <f>'PARASOL 3 x 3 - new frame (PCF)'!D72*(1+'PARASOL 3 x 3 - new frame'!$I$2)*'Podwyżki cen'!$B$2</f>
        <v>31.710000000000004</v>
      </c>
      <c r="E72" s="161">
        <f>'PARASOL 3 x 3 - new frame (PCF)'!E72*(1+'PARASOL 3 x 3 - new frame'!$I$2)*'Podwyżki cen'!$B$2</f>
        <v>35.752500000000005</v>
      </c>
      <c r="F72" s="161">
        <f>'PARASOL 3 x 3 - new frame (PCF)'!F72*(1+'PARASOL 3 x 3 - new frame'!$I$2)*'Podwyżki cen'!$B$2</f>
        <v>39.7425</v>
      </c>
      <c r="G72" s="245">
        <f>'PARASOL 3 x 3 - new frame (PCF)'!G72*(1+'PARASOL 3 x 3 - new frame'!$I$2)*'Podwyżki cen'!$B$2</f>
        <v>43.785000000000004</v>
      </c>
      <c r="H72" s="244">
        <f>'PARASOL 3 x 3 - new frame (PCF)'!H72*(1+'PARASOL 3 x 3 - new frame'!$I$2)*'Podwyżki cen'!$B$2</f>
        <v>49.822500000000005</v>
      </c>
      <c r="I72" s="161">
        <f>'PARASOL 3 x 3 - new frame (PCF)'!I72*(1+'PARASOL 3 x 3 - new frame'!$I$2)*'Podwyżki cen'!$B$2</f>
        <v>69.825000000000003</v>
      </c>
      <c r="J72" s="161">
        <f>'PARASOL 3 x 3 - new frame (PCF)'!J72*(1+'PARASOL 3 x 3 - new frame'!$I$2)*'Podwyżki cen'!$B$2</f>
        <v>89.827500000000015</v>
      </c>
      <c r="K72" s="245">
        <f>'PARASOL 3 x 3 - new frame (PCF)'!K72*(1+'PARASOL 3 x 3 - new frame'!$I$2)*'Podwyżki cen'!$B$2</f>
        <v>109.67250000000001</v>
      </c>
      <c r="L72" s="244">
        <f>'PARASOL 3 x 3 - new frame (PCF)'!L72*(1+'PARASOL 3 x 3 - new frame'!$I$2)*'Podwyżki cen'!$B$2</f>
        <v>53.760000000000005</v>
      </c>
      <c r="M72" s="161">
        <f>'PARASOL 3 x 3 - new frame (PCF)'!M72*(1+'PARASOL 3 x 3 - new frame'!$I$2)*'Podwyżki cen'!$B$2</f>
        <v>77.910000000000011</v>
      </c>
      <c r="N72" s="161">
        <f>'PARASOL 3 x 3 - new frame (PCF)'!N72*(1+'PARASOL 3 x 3 - new frame'!$I$2)*'Podwyżki cen'!$B$2</f>
        <v>101.85000000000001</v>
      </c>
      <c r="O72" s="245">
        <f>'PARASOL 3 x 3 - new frame (PCF)'!O72*(1+'PARASOL 3 x 3 - new frame'!$I$2)*'Podwyżki cen'!$B$2</f>
        <v>125.79000000000002</v>
      </c>
      <c r="P72" s="175"/>
      <c r="Q72" s="175"/>
      <c r="R72" s="175"/>
      <c r="S72" s="175"/>
      <c r="T72" s="175"/>
      <c r="U72" s="175"/>
      <c r="V72" s="175"/>
      <c r="W72" s="175"/>
      <c r="X72" s="175"/>
      <c r="Y72" s="175"/>
      <c r="AD72" s="164"/>
      <c r="AE72" s="169"/>
      <c r="AF72" s="165"/>
      <c r="AG72" s="165"/>
      <c r="AH72" s="165"/>
      <c r="AI72" s="165"/>
      <c r="AJ72" s="165"/>
      <c r="AK72" s="165"/>
      <c r="AL72" s="165"/>
      <c r="AM72" s="165"/>
      <c r="AN72" s="165"/>
      <c r="AO72" s="165"/>
      <c r="AP72" s="165"/>
      <c r="AQ72" s="165"/>
      <c r="AR72" s="175"/>
      <c r="AT72" s="164"/>
      <c r="AU72" s="169"/>
      <c r="AV72" s="165"/>
      <c r="AW72" s="165"/>
      <c r="AX72" s="165"/>
      <c r="AY72" s="165"/>
      <c r="AZ72" s="165"/>
      <c r="BA72" s="165"/>
      <c r="BB72" s="165"/>
      <c r="BC72" s="165"/>
      <c r="BD72" s="165"/>
      <c r="BE72" s="165"/>
      <c r="BF72" s="165"/>
      <c r="BG72" s="165"/>
    </row>
    <row r="73" spans="2:59" ht="15" customHeight="1">
      <c r="B73" s="305"/>
      <c r="C73" s="179" t="s">
        <v>29</v>
      </c>
      <c r="D73" s="244">
        <f>'PARASOL 3 x 3 - new frame (PCF)'!D73*(1+'PARASOL 3 x 3 - new frame'!$I$2)*'Podwyżki cen'!$B$2</f>
        <v>26.512500000000003</v>
      </c>
      <c r="E73" s="161">
        <f>'PARASOL 3 x 3 - new frame (PCF)'!E73*(1+'PARASOL 3 x 3 - new frame'!$I$2)*'Podwyżki cen'!$B$2</f>
        <v>29.505000000000003</v>
      </c>
      <c r="F73" s="161">
        <f>'PARASOL 3 x 3 - new frame (PCF)'!F73*(1+'PARASOL 3 x 3 - new frame'!$I$2)*'Podwyżki cen'!$B$2</f>
        <v>32.445</v>
      </c>
      <c r="G73" s="245">
        <f>'PARASOL 3 x 3 - new frame (PCF)'!G73*(1+'PARASOL 3 x 3 - new frame'!$I$2)*'Podwyżki cen'!$B$2</f>
        <v>35.4375</v>
      </c>
      <c r="H73" s="244">
        <f>'PARASOL 3 x 3 - new frame (PCF)'!H73*(1+'PARASOL 3 x 3 - new frame'!$I$2)*'Podwyżki cen'!$B$2</f>
        <v>40.53</v>
      </c>
      <c r="I73" s="161">
        <f>'PARASOL 3 x 3 - new frame (PCF)'!I73*(1+'PARASOL 3 x 3 - new frame'!$I$2)*'Podwyżki cen'!$B$2</f>
        <v>55.545000000000009</v>
      </c>
      <c r="J73" s="161">
        <f>'PARASOL 3 x 3 - new frame (PCF)'!J73*(1+'PARASOL 3 x 3 - new frame'!$I$2)*'Podwyżki cen'!$B$2</f>
        <v>70.507500000000007</v>
      </c>
      <c r="K73" s="245">
        <f>'PARASOL 3 x 3 - new frame (PCF)'!K73*(1+'PARASOL 3 x 3 - new frame'!$I$2)*'Podwyżki cen'!$B$2</f>
        <v>85.417500000000018</v>
      </c>
      <c r="L73" s="244">
        <f>'PARASOL 3 x 3 - new frame (PCF)'!L73*(1+'PARASOL 3 x 3 - new frame'!$I$2)*'Podwyżki cen'!$B$2</f>
        <v>43.470000000000006</v>
      </c>
      <c r="M73" s="161">
        <f>'PARASOL 3 x 3 - new frame (PCF)'!M73*(1+'PARASOL 3 x 3 - new frame'!$I$2)*'Podwyżki cen'!$B$2</f>
        <v>61.477500000000006</v>
      </c>
      <c r="N73" s="161">
        <f>'PARASOL 3 x 3 - new frame (PCF)'!N73*(1+'PARASOL 3 x 3 - new frame'!$I$2)*'Podwyżki cen'!$B$2</f>
        <v>79.484999999999999</v>
      </c>
      <c r="O73" s="245">
        <f>'PARASOL 3 x 3 - new frame (PCF)'!O73*(1+'PARASOL 3 x 3 - new frame'!$I$2)*'Podwyżki cen'!$B$2</f>
        <v>97.387500000000003</v>
      </c>
      <c r="P73" s="175"/>
      <c r="Q73" s="175"/>
      <c r="R73" s="175"/>
      <c r="S73" s="175"/>
      <c r="T73" s="175"/>
      <c r="U73" s="175"/>
      <c r="V73" s="175"/>
      <c r="W73" s="175"/>
      <c r="X73" s="175"/>
      <c r="Y73" s="175"/>
      <c r="AD73" s="164"/>
      <c r="AE73" s="169"/>
      <c r="AF73" s="165"/>
      <c r="AG73" s="165"/>
      <c r="AH73" s="165"/>
      <c r="AI73" s="165"/>
      <c r="AJ73" s="165"/>
      <c r="AK73" s="165"/>
      <c r="AL73" s="165"/>
      <c r="AM73" s="165"/>
      <c r="AN73" s="165"/>
      <c r="AO73" s="165"/>
      <c r="AP73" s="165"/>
      <c r="AQ73" s="165"/>
      <c r="AR73" s="175"/>
      <c r="AT73" s="164"/>
      <c r="AU73" s="169"/>
      <c r="AV73" s="165"/>
      <c r="AW73" s="165"/>
      <c r="AX73" s="165"/>
      <c r="AY73" s="165"/>
      <c r="AZ73" s="165"/>
      <c r="BA73" s="165"/>
      <c r="BB73" s="165"/>
      <c r="BC73" s="165"/>
      <c r="BD73" s="165"/>
      <c r="BE73" s="165"/>
      <c r="BF73" s="165"/>
      <c r="BG73" s="165"/>
    </row>
    <row r="74" spans="2:59" ht="15" customHeight="1">
      <c r="B74" s="305"/>
      <c r="C74" s="179" t="s">
        <v>1</v>
      </c>
      <c r="D74" s="244">
        <f>'PARASOL 3 x 3 - new frame (PCF)'!D74*(1+'PARASOL 3 x 3 - new frame'!$I$2)*'Podwyżki cen'!$B$2</f>
        <v>22.05</v>
      </c>
      <c r="E74" s="161">
        <f>'PARASOL 3 x 3 - new frame (PCF)'!E74*(1+'PARASOL 3 x 3 - new frame'!$I$2)*'Podwyżki cen'!$B$2</f>
        <v>24.412500000000001</v>
      </c>
      <c r="F74" s="161">
        <f>'PARASOL 3 x 3 - new frame (PCF)'!F74*(1+'PARASOL 3 x 3 - new frame'!$I$2)*'Podwyżki cen'!$B$2</f>
        <v>26.617500000000003</v>
      </c>
      <c r="G74" s="245">
        <f>'PARASOL 3 x 3 - new frame (PCF)'!G74*(1+'PARASOL 3 x 3 - new frame'!$I$2)*'Podwyżki cen'!$B$2</f>
        <v>28.822500000000005</v>
      </c>
      <c r="H74" s="244">
        <f>'PARASOL 3 x 3 - new frame (PCF)'!H74*(1+'PARASOL 3 x 3 - new frame'!$I$2)*'Podwyżki cen'!$B$2</f>
        <v>33.075000000000003</v>
      </c>
      <c r="I74" s="161">
        <f>'PARASOL 3 x 3 - new frame (PCF)'!I74*(1+'PARASOL 3 x 3 - new frame'!$I$2)*'Podwyżki cen'!$B$2</f>
        <v>44.625</v>
      </c>
      <c r="J74" s="161">
        <f>'PARASOL 3 x 3 - new frame (PCF)'!J74*(1+'PARASOL 3 x 3 - new frame'!$I$2)*'Podwyżki cen'!$B$2</f>
        <v>55.965000000000003</v>
      </c>
      <c r="K74" s="245">
        <f>'PARASOL 3 x 3 - new frame (PCF)'!K74*(1+'PARASOL 3 x 3 - new frame'!$I$2)*'Podwyżki cen'!$B$2</f>
        <v>67.305000000000007</v>
      </c>
      <c r="L74" s="244">
        <f>'PARASOL 3 x 3 - new frame (PCF)'!L74*(1+'PARASOL 3 x 3 - new frame'!$I$2)*'Podwyżki cen'!$B$2</f>
        <v>35.4375</v>
      </c>
      <c r="M74" s="161">
        <f>'PARASOL 3 x 3 - new frame (PCF)'!M74*(1+'PARASOL 3 x 3 - new frame'!$I$2)*'Podwyżki cen'!$B$2</f>
        <v>49.192500000000003</v>
      </c>
      <c r="N74" s="161">
        <f>'PARASOL 3 x 3 - new frame (PCF)'!N74*(1+'PARASOL 3 x 3 - new frame'!$I$2)*'Podwyżki cen'!$B$2</f>
        <v>56.910000000000004</v>
      </c>
      <c r="O74" s="245">
        <f>'PARASOL 3 x 3 - new frame (PCF)'!O74*(1+'PARASOL 3 x 3 - new frame'!$I$2)*'Podwyżki cen'!$B$2</f>
        <v>70.507500000000007</v>
      </c>
      <c r="P74" s="175"/>
      <c r="Q74" s="175"/>
      <c r="R74" s="175"/>
      <c r="S74" s="175"/>
      <c r="T74" s="175"/>
      <c r="U74" s="175"/>
      <c r="V74" s="175"/>
      <c r="W74" s="175"/>
      <c r="X74" s="175"/>
      <c r="Y74" s="175"/>
      <c r="AD74" s="164"/>
      <c r="AE74" s="169"/>
      <c r="AF74" s="165"/>
      <c r="AG74" s="165"/>
      <c r="AH74" s="165"/>
      <c r="AI74" s="165"/>
      <c r="AJ74" s="165"/>
      <c r="AK74" s="165"/>
      <c r="AL74" s="165"/>
      <c r="AM74" s="165"/>
      <c r="AN74" s="165"/>
      <c r="AO74" s="165"/>
      <c r="AP74" s="165"/>
      <c r="AQ74" s="165"/>
      <c r="AR74" s="175"/>
      <c r="AT74" s="164"/>
      <c r="AU74" s="169"/>
      <c r="AV74" s="165"/>
      <c r="AW74" s="165"/>
      <c r="AX74" s="165"/>
      <c r="AY74" s="165"/>
      <c r="AZ74" s="165"/>
      <c r="BA74" s="165"/>
      <c r="BB74" s="165"/>
      <c r="BC74" s="165"/>
      <c r="BD74" s="165"/>
      <c r="BE74" s="165"/>
      <c r="BF74" s="165"/>
      <c r="BG74" s="165"/>
    </row>
    <row r="75" spans="2:59" ht="15" customHeight="1">
      <c r="B75" s="305"/>
      <c r="C75" s="179" t="s">
        <v>2</v>
      </c>
      <c r="D75" s="244">
        <f>'PARASOL 3 x 3 - new frame (PCF)'!D75*(1+'PARASOL 3 x 3 - new frame'!$I$2)*'Podwyżki cen'!$B$2</f>
        <v>18.007500000000004</v>
      </c>
      <c r="E75" s="161">
        <f>'PARASOL 3 x 3 - new frame (PCF)'!E75*(1+'PARASOL 3 x 3 - new frame'!$I$2)*'Podwyżki cen'!$B$2</f>
        <v>19.11</v>
      </c>
      <c r="F75" s="161">
        <f>'PARASOL 3 x 3 - new frame (PCF)'!F75*(1+'PARASOL 3 x 3 - new frame'!$I$2)*'Podwyżki cen'!$B$2</f>
        <v>22.05</v>
      </c>
      <c r="G75" s="245">
        <f>'PARASOL 3 x 3 - new frame (PCF)'!G75*(1+'PARASOL 3 x 3 - new frame'!$I$2)*'Podwyżki cen'!$B$2</f>
        <v>24.9375</v>
      </c>
      <c r="H75" s="244">
        <f>'PARASOL 3 x 3 - new frame (PCF)'!H75*(1+'PARASOL 3 x 3 - new frame'!$I$2)*'Podwyżki cen'!$B$2</f>
        <v>24.202500000000001</v>
      </c>
      <c r="I75" s="161">
        <f>'PARASOL 3 x 3 - new frame (PCF)'!I75*(1+'PARASOL 3 x 3 - new frame'!$I$2)*'Podwyżki cen'!$B$2</f>
        <v>29.505000000000003</v>
      </c>
      <c r="J75" s="161">
        <f>'PARASOL 3 x 3 - new frame (PCF)'!J75*(1+'PARASOL 3 x 3 - new frame'!$I$2)*'Podwyżki cen'!$B$2</f>
        <v>36.907499999999999</v>
      </c>
      <c r="K75" s="245">
        <f>'PARASOL 3 x 3 - new frame (PCF)'!K75*(1+'PARASOL 3 x 3 - new frame'!$I$2)*'Podwyżki cen'!$B$2</f>
        <v>44.1</v>
      </c>
      <c r="L75" s="244">
        <f>'PARASOL 3 x 3 - new frame (PCF)'!L75*(1+'PARASOL 3 x 3 - new frame'!$I$2)*'Podwyżki cen'!$B$2</f>
        <v>25.252500000000001</v>
      </c>
      <c r="M75" s="161">
        <f>'PARASOL 3 x 3 - new frame (PCF)'!M75*(1+'PARASOL 3 x 3 - new frame'!$I$2)*'Podwyżki cen'!$B$2</f>
        <v>31.710000000000004</v>
      </c>
      <c r="N75" s="161">
        <f>'PARASOL 3 x 3 - new frame (PCF)'!N75*(1+'PARASOL 3 x 3 - new frame'!$I$2)*'Podwyżki cen'!$B$2</f>
        <v>40.057499999999997</v>
      </c>
      <c r="O75" s="245">
        <f>'PARASOL 3 x 3 - new frame (PCF)'!O75*(1+'PARASOL 3 x 3 - new frame'!$I$2)*'Podwyżki cen'!$B$2</f>
        <v>48.45750000000001</v>
      </c>
      <c r="P75" s="175"/>
      <c r="Q75" s="175"/>
      <c r="R75" s="175"/>
      <c r="S75" s="175"/>
      <c r="T75" s="175"/>
      <c r="U75" s="175"/>
      <c r="V75" s="175"/>
      <c r="W75" s="175"/>
      <c r="X75" s="175"/>
      <c r="Y75" s="175"/>
      <c r="AD75" s="164"/>
      <c r="AE75" s="169"/>
      <c r="AF75" s="165"/>
      <c r="AG75" s="165"/>
      <c r="AH75" s="165"/>
      <c r="AI75" s="165"/>
      <c r="AJ75" s="165"/>
      <c r="AK75" s="165"/>
      <c r="AL75" s="165"/>
      <c r="AM75" s="165"/>
      <c r="AN75" s="165"/>
      <c r="AO75" s="165"/>
      <c r="AP75" s="165"/>
      <c r="AQ75" s="165"/>
      <c r="AR75" s="175"/>
      <c r="AT75" s="164"/>
      <c r="AU75" s="169"/>
      <c r="AV75" s="165"/>
      <c r="AW75" s="165"/>
      <c r="AX75" s="165"/>
      <c r="AY75" s="165"/>
      <c r="AZ75" s="165"/>
      <c r="BA75" s="165"/>
      <c r="BB75" s="165"/>
      <c r="BC75" s="165"/>
      <c r="BD75" s="165"/>
      <c r="BE75" s="165"/>
      <c r="BF75" s="165"/>
      <c r="BG75" s="165"/>
    </row>
    <row r="76" spans="2:59" ht="15" customHeight="1">
      <c r="B76" s="305"/>
      <c r="C76" s="179" t="s">
        <v>3</v>
      </c>
      <c r="D76" s="244">
        <f>'PARASOL 3 x 3 - new frame (PCF)'!D76*(1+'PARASOL 3 x 3 - new frame'!$I$2)*'Podwyżki cen'!$B$2</f>
        <v>17.220000000000002</v>
      </c>
      <c r="E76" s="161">
        <f>'PARASOL 3 x 3 - new frame (PCF)'!E76*(1+'PARASOL 3 x 3 - new frame'!$I$2)*'Podwyżki cen'!$B$2</f>
        <v>17.797499999999999</v>
      </c>
      <c r="F76" s="161">
        <f>'PARASOL 3 x 3 - new frame (PCF)'!F76*(1+'PARASOL 3 x 3 - new frame'!$I$2)*'Podwyżki cen'!$B$2</f>
        <v>20.370000000000005</v>
      </c>
      <c r="G76" s="245">
        <f>'PARASOL 3 x 3 - new frame (PCF)'!G76*(1+'PARASOL 3 x 3 - new frame'!$I$2)*'Podwyżki cen'!$B$2</f>
        <v>22.89</v>
      </c>
      <c r="H76" s="244">
        <f>'PARASOL 3 x 3 - new frame (PCF)'!H76*(1+'PARASOL 3 x 3 - new frame'!$I$2)*'Podwyżki cen'!$B$2</f>
        <v>21.735000000000003</v>
      </c>
      <c r="I76" s="161">
        <f>'PARASOL 3 x 3 - new frame (PCF)'!I76*(1+'PARASOL 3 x 3 - new frame'!$I$2)*'Podwyżki cen'!$B$2</f>
        <v>25.252500000000001</v>
      </c>
      <c r="J76" s="161">
        <f>'PARASOL 3 x 3 - new frame (PCF)'!J76*(1+'PARASOL 3 x 3 - new frame'!$I$2)*'Podwyżki cen'!$B$2</f>
        <v>30.555000000000003</v>
      </c>
      <c r="K76" s="245">
        <f>'PARASOL 3 x 3 - new frame (PCF)'!K76*(1+'PARASOL 3 x 3 - new frame'!$I$2)*'Podwyżki cen'!$B$2</f>
        <v>35.962499999999999</v>
      </c>
      <c r="L76" s="244">
        <f>'PARASOL 3 x 3 - new frame (PCF)'!L76*(1+'PARASOL 3 x 3 - new frame'!$I$2)*'Podwyżki cen'!$B$2</f>
        <v>22.417500000000004</v>
      </c>
      <c r="M76" s="161">
        <f>'PARASOL 3 x 3 - new frame (PCF)'!M76*(1+'PARASOL 3 x 3 - new frame'!$I$2)*'Podwyżki cen'!$B$2</f>
        <v>26.617500000000003</v>
      </c>
      <c r="N76" s="161">
        <f>'PARASOL 3 x 3 - new frame (PCF)'!N76*(1+'PARASOL 3 x 3 - new frame'!$I$2)*'Podwyżki cen'!$B$2</f>
        <v>32.655000000000001</v>
      </c>
      <c r="O76" s="245">
        <f>'PARASOL 3 x 3 - new frame (PCF)'!O76*(1+'PARASOL 3 x 3 - new frame'!$I$2)*'Podwyżki cen'!$B$2</f>
        <v>38.587499999999999</v>
      </c>
      <c r="P76" s="175"/>
      <c r="Q76" s="175"/>
      <c r="R76" s="175"/>
      <c r="S76" s="175"/>
      <c r="T76" s="175"/>
      <c r="U76" s="175"/>
      <c r="V76" s="175"/>
      <c r="W76" s="175"/>
      <c r="X76" s="175"/>
      <c r="Y76" s="175"/>
      <c r="AD76" s="164"/>
      <c r="AE76" s="169"/>
      <c r="AF76" s="165"/>
      <c r="AG76" s="165"/>
      <c r="AH76" s="165"/>
      <c r="AI76" s="165"/>
      <c r="AJ76" s="165"/>
      <c r="AK76" s="165"/>
      <c r="AL76" s="165"/>
      <c r="AM76" s="165"/>
      <c r="AN76" s="165"/>
      <c r="AO76" s="165"/>
      <c r="AP76" s="165"/>
      <c r="AQ76" s="165"/>
      <c r="AR76" s="175"/>
      <c r="AT76" s="164"/>
      <c r="AU76" s="169"/>
      <c r="AV76" s="165"/>
      <c r="AW76" s="165"/>
      <c r="AX76" s="165"/>
      <c r="AY76" s="165"/>
      <c r="AZ76" s="165"/>
      <c r="BA76" s="165"/>
      <c r="BB76" s="165"/>
      <c r="BC76" s="165"/>
      <c r="BD76" s="165"/>
      <c r="BE76" s="165"/>
      <c r="BF76" s="165"/>
      <c r="BG76" s="165"/>
    </row>
    <row r="77" spans="2:59" ht="15" customHeight="1">
      <c r="B77" s="305"/>
      <c r="C77" s="179" t="s">
        <v>4</v>
      </c>
      <c r="D77" s="244">
        <f>'PARASOL 3 x 3 - new frame (PCF)'!D77*(1+'PARASOL 3 x 3 - new frame'!$I$2)*'Podwyżki cen'!$B$2</f>
        <v>16.432500000000001</v>
      </c>
      <c r="E77" s="161">
        <f>'PARASOL 3 x 3 - new frame (PCF)'!E77*(1+'PARASOL 3 x 3 - new frame'!$I$2)*'Podwyżki cen'!$B$2</f>
        <v>17.010000000000002</v>
      </c>
      <c r="F77" s="161">
        <f>'PARASOL 3 x 3 - new frame (PCF)'!F77*(1+'PARASOL 3 x 3 - new frame'!$I$2)*'Podwyżki cen'!$B$2</f>
        <v>19.215</v>
      </c>
      <c r="G77" s="245">
        <f>'PARASOL 3 x 3 - new frame (PCF)'!G77*(1+'PARASOL 3 x 3 - new frame'!$I$2)*'Podwyżki cen'!$B$2</f>
        <v>21.630000000000003</v>
      </c>
      <c r="H77" s="244">
        <f>'PARASOL 3 x 3 - new frame (PCF)'!H77*(1+'PARASOL 3 x 3 - new frame'!$I$2)*'Podwyżki cen'!$B$2</f>
        <v>20.370000000000005</v>
      </c>
      <c r="I77" s="161">
        <f>'PARASOL 3 x 3 - new frame (PCF)'!I77*(1+'PARASOL 3 x 3 - new frame'!$I$2)*'Podwyżki cen'!$B$2</f>
        <v>22.89</v>
      </c>
      <c r="J77" s="161">
        <f>'PARASOL 3 x 3 - new frame (PCF)'!J77*(1+'PARASOL 3 x 3 - new frame'!$I$2)*'Podwyżki cen'!$B$2</f>
        <v>27.142500000000002</v>
      </c>
      <c r="K77" s="245">
        <f>'PARASOL 3 x 3 - new frame (PCF)'!K77*(1+'PARASOL 3 x 3 - new frame'!$I$2)*'Podwyżki cen'!$B$2</f>
        <v>31.395000000000003</v>
      </c>
      <c r="L77" s="244">
        <f>'PARASOL 3 x 3 - new frame (PCF)'!L77*(1+'PARASOL 3 x 3 - new frame'!$I$2)*'Podwyżki cen'!$B$2</f>
        <v>20.895000000000003</v>
      </c>
      <c r="M77" s="161">
        <f>'PARASOL 3 x 3 - new frame (PCF)'!M77*(1+'PARASOL 3 x 3 - new frame'!$I$2)*'Podwyżki cen'!$B$2</f>
        <v>23.835000000000004</v>
      </c>
      <c r="N77" s="161">
        <f>'PARASOL 3 x 3 - new frame (PCF)'!N77*(1+'PARASOL 3 x 3 - new frame'!$I$2)*'Podwyżki cen'!$B$2</f>
        <v>28.717500000000001</v>
      </c>
      <c r="O77" s="245">
        <f>'PARASOL 3 x 3 - new frame (PCF)'!O77*(1+'PARASOL 3 x 3 - new frame'!$I$2)*'Podwyżki cen'!$B$2</f>
        <v>33.495000000000005</v>
      </c>
      <c r="P77" s="175"/>
      <c r="Q77" s="175"/>
      <c r="R77" s="175"/>
      <c r="S77" s="175"/>
      <c r="T77" s="175"/>
      <c r="U77" s="175"/>
      <c r="V77" s="175"/>
      <c r="W77" s="175"/>
      <c r="X77" s="175"/>
      <c r="Y77" s="175"/>
      <c r="AD77" s="164"/>
      <c r="AE77" s="169"/>
      <c r="AF77" s="165"/>
      <c r="AG77" s="165"/>
      <c r="AH77" s="165"/>
      <c r="AI77" s="165"/>
      <c r="AJ77" s="165"/>
      <c r="AK77" s="165"/>
      <c r="AL77" s="165"/>
      <c r="AM77" s="165"/>
      <c r="AN77" s="165"/>
      <c r="AO77" s="165"/>
      <c r="AP77" s="165"/>
      <c r="AQ77" s="165"/>
      <c r="AR77" s="175"/>
      <c r="AT77" s="164"/>
      <c r="AU77" s="169"/>
      <c r="AV77" s="165"/>
      <c r="AW77" s="165"/>
      <c r="AX77" s="165"/>
      <c r="AY77" s="165"/>
      <c r="AZ77" s="165"/>
      <c r="BA77" s="165"/>
      <c r="BB77" s="165"/>
      <c r="BC77" s="165"/>
      <c r="BD77" s="165"/>
      <c r="BE77" s="165"/>
      <c r="BF77" s="165"/>
      <c r="BG77" s="165"/>
    </row>
    <row r="78" spans="2:59" ht="15" customHeight="1">
      <c r="B78" s="305"/>
      <c r="C78" s="179" t="s">
        <v>5</v>
      </c>
      <c r="D78" s="244">
        <f>'PARASOL 3 x 3 - new frame (PCF)'!D78*(1+'PARASOL 3 x 3 - new frame'!$I$2)*'Podwyżki cen'!$B$2</f>
        <v>15.3825</v>
      </c>
      <c r="E78" s="161">
        <f>'PARASOL 3 x 3 - new frame (PCF)'!E78*(1+'PARASOL 3 x 3 - new frame'!$I$2)*'Podwyżki cen'!$B$2</f>
        <v>15.592500000000003</v>
      </c>
      <c r="F78" s="161">
        <f>'PARASOL 3 x 3 - new frame (PCF)'!F78*(1+'PARASOL 3 x 3 - new frame'!$I$2)*'Podwyżki cen'!$B$2</f>
        <v>17.692500000000003</v>
      </c>
      <c r="G78" s="245">
        <f>'PARASOL 3 x 3 - new frame (PCF)'!G78*(1+'PARASOL 3 x 3 - new frame'!$I$2)*'Podwyżki cen'!$B$2</f>
        <v>19.740000000000002</v>
      </c>
      <c r="H78" s="244">
        <f>'PARASOL 3 x 3 - new frame (PCF)'!H78*(1+'PARASOL 3 x 3 - new frame'!$I$2)*'Podwyżki cen'!$B$2</f>
        <v>18.322500000000002</v>
      </c>
      <c r="I78" s="161">
        <f>'PARASOL 3 x 3 - new frame (PCF)'!I78*(1+'PARASOL 3 x 3 - new frame'!$I$2)*'Podwyżki cen'!$B$2</f>
        <v>19.845000000000002</v>
      </c>
      <c r="J78" s="161">
        <f>'PARASOL 3 x 3 - new frame (PCF)'!J78*(1+'PARASOL 3 x 3 - new frame'!$I$2)*'Podwyżki cen'!$B$2</f>
        <v>23.205000000000002</v>
      </c>
      <c r="K78" s="245">
        <f>'PARASOL 3 x 3 - new frame (PCF)'!K78*(1+'PARASOL 3 x 3 - new frame'!$I$2)*'Podwyżki cen'!$B$2</f>
        <v>26.512500000000003</v>
      </c>
      <c r="L78" s="244">
        <f>'PARASOL 3 x 3 - new frame (PCF)'!L78*(1+'PARASOL 3 x 3 - new frame'!$I$2)*'Podwyżki cen'!$B$2</f>
        <v>18.690000000000001</v>
      </c>
      <c r="M78" s="161">
        <f>'PARASOL 3 x 3 - new frame (PCF)'!M78*(1+'PARASOL 3 x 3 - new frame'!$I$2)*'Podwyżki cen'!$B$2</f>
        <v>20.580000000000002</v>
      </c>
      <c r="N78" s="161">
        <f>'PARASOL 3 x 3 - new frame (PCF)'!N78*(1+'PARASOL 3 x 3 - new frame'!$I$2)*'Podwyżki cen'!$B$2</f>
        <v>24.202500000000001</v>
      </c>
      <c r="O78" s="245">
        <f>'PARASOL 3 x 3 - new frame (PCF)'!O78*(1+'PARASOL 3 x 3 - new frame'!$I$2)*'Podwyżki cen'!$B$2</f>
        <v>27.720000000000002</v>
      </c>
      <c r="P78" s="175"/>
      <c r="Q78" s="175"/>
      <c r="R78" s="175"/>
      <c r="S78" s="175"/>
      <c r="T78" s="175"/>
      <c r="U78" s="175"/>
      <c r="V78" s="175"/>
      <c r="W78" s="175"/>
      <c r="X78" s="175"/>
      <c r="Y78" s="175"/>
      <c r="AD78" s="164"/>
      <c r="AE78" s="169"/>
      <c r="AF78" s="165"/>
      <c r="AG78" s="165"/>
      <c r="AH78" s="165"/>
      <c r="AI78" s="165"/>
      <c r="AJ78" s="165"/>
      <c r="AK78" s="165"/>
      <c r="AL78" s="165"/>
      <c r="AM78" s="165"/>
      <c r="AN78" s="165"/>
      <c r="AO78" s="165"/>
      <c r="AP78" s="165"/>
      <c r="AQ78" s="165"/>
      <c r="AR78" s="175"/>
      <c r="AT78" s="164"/>
      <c r="AU78" s="169"/>
      <c r="AV78" s="165"/>
      <c r="AW78" s="165"/>
      <c r="AX78" s="165"/>
      <c r="AY78" s="165"/>
      <c r="AZ78" s="165"/>
      <c r="BA78" s="165"/>
      <c r="BB78" s="165"/>
      <c r="BC78" s="165"/>
      <c r="BD78" s="165"/>
      <c r="BE78" s="165"/>
      <c r="BF78" s="165"/>
      <c r="BG78" s="165"/>
    </row>
    <row r="79" spans="2:59" ht="15.75" customHeight="1" thickBot="1">
      <c r="B79" s="306"/>
      <c r="C79" s="179" t="s">
        <v>23</v>
      </c>
      <c r="D79" s="246">
        <f>'PARASOL 3 x 3 - new frame (PCF)'!D79*(1+'PARASOL 3 x 3 - new frame'!$I$2)*'Podwyżki cen'!$B$2</f>
        <v>14.332500000000001</v>
      </c>
      <c r="E79" s="247">
        <f>'PARASOL 3 x 3 - new frame (PCF)'!E79*(1+'PARASOL 3 x 3 - new frame'!$I$2)*'Podwyżki cen'!$B$2</f>
        <v>14.4375</v>
      </c>
      <c r="F79" s="247">
        <f>'PARASOL 3 x 3 - new frame (PCF)'!F79*(1+'PARASOL 3 x 3 - new frame'!$I$2)*'Podwyżki cen'!$B$2</f>
        <v>16.2225</v>
      </c>
      <c r="G79" s="248">
        <f>'PARASOL 3 x 3 - new frame (PCF)'!G79*(1+'PARASOL 3 x 3 - new frame'!$I$2)*'Podwyżki cen'!$B$2</f>
        <v>18.007500000000004</v>
      </c>
      <c r="H79" s="246">
        <f>'PARASOL 3 x 3 - new frame (PCF)'!H79*(1+'PARASOL 3 x 3 - new frame'!$I$2)*'Podwyżki cen'!$B$2</f>
        <v>16.537500000000001</v>
      </c>
      <c r="I79" s="247">
        <f>'PARASOL 3 x 3 - new frame (PCF)'!I79*(1+'PARASOL 3 x 3 - new frame'!$I$2)*'Podwyżki cen'!$B$2</f>
        <v>17.587500000000002</v>
      </c>
      <c r="J79" s="247">
        <f>'PARASOL 3 x 3 - new frame (PCF)'!J79*(1+'PARASOL 3 x 3 - new frame'!$I$2)*'Podwyżki cen'!$B$2</f>
        <v>19.845000000000002</v>
      </c>
      <c r="K79" s="248">
        <f>'PARASOL 3 x 3 - new frame (PCF)'!K79*(1+'PARASOL 3 x 3 - new frame'!$I$2)*'Podwyżki cen'!$B$2</f>
        <v>22.417500000000004</v>
      </c>
      <c r="L79" s="246">
        <f>'PARASOL 3 x 3 - new frame (PCF)'!L79*(1+'PARASOL 3 x 3 - new frame'!$I$2)*'Podwyżki cen'!$B$2</f>
        <v>16.695</v>
      </c>
      <c r="M79" s="247">
        <f>'PARASOL 3 x 3 - new frame (PCF)'!M79*(1+'PARASOL 3 x 3 - new frame'!$I$2)*'Podwyżki cen'!$B$2</f>
        <v>17.797499999999999</v>
      </c>
      <c r="N79" s="247">
        <f>'PARASOL 3 x 3 - new frame (PCF)'!N79*(1+'PARASOL 3 x 3 - new frame'!$I$2)*'Podwyżki cen'!$B$2</f>
        <v>20.580000000000002</v>
      </c>
      <c r="O79" s="248">
        <f>'PARASOL 3 x 3 - new frame (PCF)'!O79*(1+'PARASOL 3 x 3 - new frame'!$I$2)*'Podwyżki cen'!$B$2</f>
        <v>23.1</v>
      </c>
      <c r="P79" s="175"/>
      <c r="Q79" s="175"/>
      <c r="R79" s="175"/>
      <c r="S79" s="175"/>
      <c r="T79" s="175"/>
      <c r="U79" s="175"/>
      <c r="V79" s="175"/>
      <c r="W79" s="175"/>
      <c r="X79" s="175"/>
      <c r="Y79" s="175"/>
      <c r="AD79" s="164"/>
      <c r="AE79" s="169"/>
      <c r="AF79" s="165"/>
      <c r="AG79" s="165"/>
      <c r="AH79" s="165"/>
      <c r="AI79" s="165"/>
      <c r="AJ79" s="165"/>
      <c r="AK79" s="165"/>
      <c r="AL79" s="165"/>
      <c r="AM79" s="165"/>
      <c r="AN79" s="165"/>
      <c r="AO79" s="165"/>
      <c r="AP79" s="165"/>
      <c r="AQ79" s="165"/>
      <c r="AR79" s="175"/>
      <c r="AT79" s="164"/>
      <c r="AU79" s="169"/>
      <c r="AV79" s="165"/>
      <c r="AW79" s="165"/>
      <c r="AX79" s="165"/>
      <c r="AY79" s="165"/>
      <c r="AZ79" s="165"/>
      <c r="BA79" s="165"/>
      <c r="BB79" s="165"/>
      <c r="BC79" s="165"/>
      <c r="BD79" s="165"/>
      <c r="BE79" s="165"/>
      <c r="BF79" s="165"/>
      <c r="BG79" s="165"/>
    </row>
    <row r="80" spans="2:59" ht="15.75" customHeight="1">
      <c r="C80" s="172" t="s">
        <v>103</v>
      </c>
      <c r="AE80" s="172"/>
    </row>
    <row r="81" spans="2:45">
      <c r="C81" s="172" t="s">
        <v>104</v>
      </c>
      <c r="AE81" s="172"/>
    </row>
    <row r="82" spans="2:45">
      <c r="C82" s="172" t="s">
        <v>105</v>
      </c>
      <c r="AE82" s="172"/>
    </row>
    <row r="83" spans="2:45">
      <c r="C83" s="172"/>
      <c r="AE83" s="172"/>
    </row>
    <row r="84" spans="2:45">
      <c r="C84" s="172"/>
      <c r="AB84" s="172"/>
    </row>
    <row r="85" spans="2:45" ht="18">
      <c r="C85" s="142" t="s">
        <v>106</v>
      </c>
      <c r="AB85" s="142"/>
      <c r="AS85" s="142"/>
    </row>
    <row r="86" spans="2:45" ht="15" customHeight="1">
      <c r="B86" s="292" t="s">
        <v>17</v>
      </c>
      <c r="C86" s="292" t="s">
        <v>299</v>
      </c>
    </row>
    <row r="87" spans="2:45" ht="15" customHeight="1">
      <c r="C87" s="148" t="s">
        <v>89</v>
      </c>
      <c r="D87" s="173" t="s">
        <v>92</v>
      </c>
      <c r="E87" s="153" t="s">
        <v>300</v>
      </c>
    </row>
    <row r="88" spans="2:45" ht="25.5" customHeight="1">
      <c r="C88" s="293" t="s">
        <v>301</v>
      </c>
      <c r="D88" s="153" t="s">
        <v>302</v>
      </c>
      <c r="E88" s="153" t="s">
        <v>303</v>
      </c>
    </row>
    <row r="89" spans="2:45" ht="15" customHeight="1">
      <c r="B89" s="304" t="s">
        <v>97</v>
      </c>
      <c r="C89" s="160" t="s">
        <v>0</v>
      </c>
      <c r="D89" s="161">
        <f>'PARASOL 3 x 3 - new frame (PCF)'!D89*(1+'PARASOL 3 x 3 - new frame'!$I$2)*'Podwyżki cen'!$B$3</f>
        <v>82.571910759382803</v>
      </c>
      <c r="E89" s="294" t="s">
        <v>52</v>
      </c>
    </row>
    <row r="90" spans="2:45" ht="15" customHeight="1">
      <c r="B90" s="305"/>
      <c r="C90" s="160" t="s">
        <v>1</v>
      </c>
      <c r="D90" s="161">
        <f>'PARASOL 3 x 3 - new frame (PCF)'!D90*(1+'PARASOL 3 x 3 - new frame'!$I$2)*'Podwyżki cen'!$B$3</f>
        <v>69.47938309808319</v>
      </c>
      <c r="E90" s="294" t="s">
        <v>52</v>
      </c>
    </row>
    <row r="91" spans="2:45" ht="15" customHeight="1">
      <c r="B91" s="305"/>
      <c r="C91" s="160" t="s">
        <v>2</v>
      </c>
      <c r="D91" s="161">
        <f>'PARASOL 3 x 3 - new frame (PCF)'!D91*(1+'PARASOL 3 x 3 - new frame'!$I$2)*'Podwyżki cen'!$B$3</f>
        <v>66.883212496075885</v>
      </c>
      <c r="E91" s="294" t="s">
        <v>52</v>
      </c>
    </row>
    <row r="92" spans="2:45" ht="15" customHeight="1">
      <c r="B92" s="305"/>
      <c r="C92" s="160" t="s">
        <v>3</v>
      </c>
      <c r="D92" s="161">
        <f>'PARASOL 3 x 3 - new frame (PCF)'!D92*(1+'PARASOL 3 x 3 - new frame'!$I$2)*'Podwyżki cen'!$B$3</f>
        <v>61.499641598653852</v>
      </c>
      <c r="E92" s="294" t="s">
        <v>52</v>
      </c>
    </row>
    <row r="93" spans="2:45" ht="15" customHeight="1">
      <c r="B93" s="305"/>
      <c r="C93" s="160" t="s">
        <v>4</v>
      </c>
      <c r="D93" s="161">
        <f>'PARASOL 3 x 3 - new frame (PCF)'!D93*(1+'PARASOL 3 x 3 - new frame'!$I$2)*'Podwyżki cen'!$B$3</f>
        <v>59.473886202994549</v>
      </c>
      <c r="E93" s="294" t="s">
        <v>52</v>
      </c>
    </row>
    <row r="94" spans="2:45" ht="15" customHeight="1">
      <c r="B94" s="305"/>
      <c r="C94" s="160" t="s">
        <v>5</v>
      </c>
      <c r="D94" s="161">
        <f>'PARASOL 3 x 3 - new frame (PCF)'!D94*(1+'PARASOL 3 x 3 - new frame'!$I$2)*'Podwyżki cen'!$B$3</f>
        <v>56.070604441652222</v>
      </c>
      <c r="E94" s="294" t="s">
        <v>52</v>
      </c>
    </row>
    <row r="95" spans="2:45" ht="15" customHeight="1">
      <c r="B95" s="305"/>
      <c r="C95" s="160" t="s">
        <v>6</v>
      </c>
      <c r="D95" s="161">
        <f>'PARASOL 3 x 3 - new frame (PCF)'!D95*(1+'PARASOL 3 x 3 - new frame'!$I$2)*'Podwyżki cen'!$B$3</f>
        <v>52.724558281561599</v>
      </c>
      <c r="E95" s="161">
        <f>'PARASOL 3 x 3 - new frame (PCF)'!E95*(1+'PARASOL 3 x 3 - new frame'!$I$2)*'Podwyżki cen'!$B$3</f>
        <v>12.998975106119474</v>
      </c>
    </row>
    <row r="96" spans="2:45" ht="15" customHeight="1">
      <c r="B96" s="305"/>
      <c r="C96" s="160" t="s">
        <v>7</v>
      </c>
      <c r="D96" s="295" t="s">
        <v>52</v>
      </c>
      <c r="E96" s="161">
        <f>'PARASOL 3 x 3 - new frame (PCF)'!E96*(1+'PARASOL 3 x 3 - new frame'!$I$2)*'Podwyżki cen'!$B$3</f>
        <v>12.666572628812446</v>
      </c>
    </row>
    <row r="97" spans="2:48" ht="15" customHeight="1">
      <c r="B97" s="305"/>
      <c r="C97" s="160" t="s">
        <v>8</v>
      </c>
      <c r="D97" s="295" t="s">
        <v>52</v>
      </c>
      <c r="E97" s="161">
        <f>'PARASOL 3 x 3 - new frame (PCF)'!E97*(1+'PARASOL 3 x 3 - new frame'!$I$2)*'Podwyżki cen'!$B$3</f>
        <v>12.15658470530434</v>
      </c>
    </row>
    <row r="98" spans="2:48" ht="15" customHeight="1">
      <c r="B98" s="305"/>
      <c r="C98" s="160" t="s">
        <v>305</v>
      </c>
      <c r="D98" s="294" t="s">
        <v>52</v>
      </c>
      <c r="E98" s="161">
        <f>'PARASOL 3 x 3 - new frame (PCF)'!E98*(1+'PARASOL 3 x 3 - new frame'!$I$2)*'Podwyżki cen'!$B$3</f>
        <v>11.729895338891822</v>
      </c>
    </row>
    <row r="99" spans="2:48" ht="15" customHeight="1">
      <c r="B99" s="305"/>
      <c r="C99" s="160" t="s">
        <v>14</v>
      </c>
      <c r="D99" s="294" t="s">
        <v>52</v>
      </c>
      <c r="E99" s="161">
        <f>'PARASOL 3 x 3 - new frame (PCF)'!E99*(1+'PARASOL 3 x 3 - new frame'!$I$2)*'Podwyżki cen'!$B$3</f>
        <v>11.298510210033442</v>
      </c>
    </row>
    <row r="100" spans="2:48" ht="15" customHeight="1">
      <c r="B100" s="306"/>
      <c r="C100" s="160" t="s">
        <v>55</v>
      </c>
      <c r="D100" s="294" t="s">
        <v>52</v>
      </c>
      <c r="E100" s="161">
        <f>'PARASOL 3 x 3 - new frame (PCF)'!E100*(1+'PARASOL 3 x 3 - new frame'!$I$2)*'Podwyżki cen'!$B$3</f>
        <v>9.6406863772602946</v>
      </c>
    </row>
    <row r="101" spans="2:48" ht="15" customHeight="1">
      <c r="C101" s="170" t="s">
        <v>306</v>
      </c>
    </row>
    <row r="102" spans="2:48" ht="15" customHeight="1">
      <c r="C102" s="170" t="s">
        <v>307</v>
      </c>
    </row>
    <row r="103" spans="2:48" ht="15" customHeight="1"/>
    <row r="104" spans="2:48" ht="15" customHeight="1">
      <c r="C104" s="170" t="s">
        <v>308</v>
      </c>
    </row>
    <row r="105" spans="2:48" ht="15" customHeight="1">
      <c r="C105" s="170" t="s">
        <v>307</v>
      </c>
    </row>
    <row r="106" spans="2:48" ht="15" customHeight="1"/>
    <row r="107" spans="2:48" ht="17.25" customHeight="1">
      <c r="B107" s="126" t="s">
        <v>18</v>
      </c>
      <c r="C107" s="180" t="s">
        <v>107</v>
      </c>
      <c r="D107" s="181" t="s">
        <v>108</v>
      </c>
      <c r="E107" s="182"/>
      <c r="F107" s="183"/>
      <c r="AB107" s="184"/>
      <c r="AC107" s="185"/>
      <c r="AD107" s="183"/>
      <c r="AE107" s="183"/>
      <c r="AS107" s="184"/>
      <c r="AT107" s="185"/>
      <c r="AU107" s="183"/>
      <c r="AV107" s="183"/>
    </row>
    <row r="108" spans="2:48" ht="17.25" customHeight="1">
      <c r="B108" s="326" t="s">
        <v>109</v>
      </c>
      <c r="C108" s="179" t="s">
        <v>0</v>
      </c>
      <c r="D108" s="161">
        <f>'PARASOL 3 x 3 - new frame (PCF)'!D108*(1+'PARASOL 3 x 3 - new frame'!$I$2)*'Podwyżki cen'!$B$4</f>
        <v>87.373411650000008</v>
      </c>
      <c r="E108" s="182"/>
      <c r="F108" s="183"/>
      <c r="AA108" s="164"/>
      <c r="AB108" s="169"/>
      <c r="AC108" s="165"/>
      <c r="AD108" s="183"/>
      <c r="AE108" s="183"/>
      <c r="AR108" s="164"/>
      <c r="AS108" s="169"/>
      <c r="AT108" s="165"/>
      <c r="AU108" s="183"/>
      <c r="AV108" s="183"/>
    </row>
    <row r="109" spans="2:48" ht="17.25" customHeight="1">
      <c r="B109" s="327"/>
      <c r="C109" s="179" t="s">
        <v>1</v>
      </c>
      <c r="D109" s="161">
        <f>'PARASOL 3 x 3 - new frame (PCF)'!D109*(1+'PARASOL 3 x 3 - new frame'!$I$2)*'Podwyżki cen'!$B$4</f>
        <v>83.677310324999993</v>
      </c>
      <c r="E109" s="182"/>
      <c r="F109" s="183"/>
      <c r="AA109" s="164"/>
      <c r="AB109" s="169"/>
      <c r="AC109" s="165"/>
      <c r="AD109" s="183"/>
      <c r="AE109" s="183"/>
      <c r="AR109" s="164"/>
      <c r="AS109" s="169"/>
      <c r="AT109" s="165"/>
      <c r="AU109" s="183"/>
      <c r="AV109" s="183"/>
    </row>
    <row r="110" spans="2:48" ht="17.25" customHeight="1">
      <c r="B110" s="327"/>
      <c r="C110" s="179" t="s">
        <v>24</v>
      </c>
      <c r="D110" s="161">
        <f>'PARASOL 3 x 3 - new frame (PCF)'!D110*(1+'PARASOL 3 x 3 - new frame'!$I$2)*'Podwyżki cen'!$B$4</f>
        <v>78.163454249999987</v>
      </c>
      <c r="E110" s="182"/>
      <c r="F110" s="183"/>
      <c r="AA110" s="164"/>
      <c r="AB110" s="169"/>
      <c r="AC110" s="165"/>
      <c r="AD110" s="183"/>
      <c r="AE110" s="183"/>
      <c r="AR110" s="164"/>
      <c r="AS110" s="169"/>
      <c r="AT110" s="165"/>
      <c r="AU110" s="183"/>
      <c r="AV110" s="183"/>
    </row>
    <row r="111" spans="2:48" ht="17.25" customHeight="1">
      <c r="B111" s="327"/>
      <c r="C111" s="186" t="s">
        <v>3</v>
      </c>
      <c r="D111" s="161">
        <f>'PARASOL 3 x 3 - new frame (PCF)'!D111*(1+'PARASOL 3 x 3 - new frame'!$I$2)*'Podwyżki cen'!$B$4</f>
        <v>76.406291324999998</v>
      </c>
      <c r="E111" s="182"/>
      <c r="F111" s="183"/>
      <c r="AA111" s="164"/>
      <c r="AB111" s="169"/>
      <c r="AC111" s="165"/>
      <c r="AD111" s="183"/>
      <c r="AE111" s="183"/>
      <c r="AR111" s="164"/>
      <c r="AS111" s="169"/>
      <c r="AT111" s="165"/>
      <c r="AU111" s="183"/>
      <c r="AV111" s="183"/>
    </row>
    <row r="112" spans="2:48" ht="17.25" customHeight="1">
      <c r="B112" s="327"/>
      <c r="C112" s="179" t="s">
        <v>4</v>
      </c>
      <c r="D112" s="161">
        <f>'PARASOL 3 x 3 - new frame (PCF)'!D112*(1+'PARASOL 3 x 3 - new frame'!$I$2)*'Podwyżki cen'!$B$4</f>
        <v>74.649128399999995</v>
      </c>
      <c r="E112" s="182"/>
      <c r="F112" s="183"/>
      <c r="AA112" s="164"/>
      <c r="AB112" s="169"/>
      <c r="AC112" s="165"/>
      <c r="AD112" s="183"/>
      <c r="AE112" s="183"/>
      <c r="AR112" s="164"/>
      <c r="AS112" s="169"/>
      <c r="AT112" s="165"/>
      <c r="AU112" s="183"/>
      <c r="AV112" s="183"/>
    </row>
    <row r="113" spans="2:48" ht="17.25" customHeight="1">
      <c r="B113" s="327"/>
      <c r="C113" s="179" t="s">
        <v>5</v>
      </c>
      <c r="D113" s="161">
        <f>'PARASOL 3 x 3 - new frame (PCF)'!D113*(1+'PARASOL 3 x 3 - new frame'!$I$2)*'Podwyżki cen'!$B$4</f>
        <v>70.953027075000008</v>
      </c>
      <c r="E113" s="182"/>
      <c r="F113" s="183"/>
      <c r="AA113" s="164"/>
      <c r="AB113" s="169"/>
      <c r="AC113" s="165"/>
      <c r="AD113" s="183"/>
      <c r="AE113" s="183"/>
      <c r="AR113" s="164"/>
      <c r="AS113" s="169"/>
      <c r="AT113" s="165"/>
      <c r="AU113" s="183"/>
      <c r="AV113" s="183"/>
    </row>
    <row r="114" spans="2:48" ht="17.25" customHeight="1">
      <c r="B114" s="328"/>
      <c r="C114" s="179" t="s">
        <v>23</v>
      </c>
      <c r="D114" s="161">
        <f>'PARASOL 3 x 3 - new frame (PCF)'!D114*(1+'PARASOL 3 x 3 - new frame'!$I$2)*'Podwyżki cen'!$B$4</f>
        <v>65.439170999999988</v>
      </c>
      <c r="E114" s="182"/>
      <c r="F114" s="183"/>
      <c r="AA114" s="164"/>
      <c r="AB114" s="169"/>
      <c r="AC114" s="165"/>
      <c r="AD114" s="183"/>
      <c r="AE114" s="183"/>
      <c r="AR114" s="164"/>
      <c r="AS114" s="169"/>
      <c r="AT114" s="165"/>
      <c r="AU114" s="183"/>
      <c r="AV114" s="183"/>
    </row>
    <row r="115" spans="2:48" ht="17.25" customHeight="1"/>
    <row r="116" spans="2:48" ht="17.25" customHeight="1">
      <c r="B116" s="126" t="s">
        <v>22</v>
      </c>
      <c r="C116" s="180" t="s">
        <v>151</v>
      </c>
      <c r="D116" s="181" t="s">
        <v>108</v>
      </c>
      <c r="E116" s="187"/>
      <c r="AB116" s="184"/>
      <c r="AC116" s="159"/>
      <c r="AD116" s="187"/>
      <c r="AS116" s="184"/>
      <c r="AT116" s="159"/>
      <c r="AU116" s="187"/>
    </row>
    <row r="117" spans="2:48" ht="17.25" customHeight="1">
      <c r="B117" s="304" t="s">
        <v>97</v>
      </c>
      <c r="C117" s="160" t="s">
        <v>0</v>
      </c>
      <c r="D117" s="161">
        <f>'PARASOL 3 x 3 - new frame (PCF)'!D117*(1+'PARASOL 3 x 3 - new frame'!$I$2)*'Podwyżki cen'!$B$5</f>
        <v>180.68482214999997</v>
      </c>
      <c r="E117" s="182"/>
      <c r="AA117" s="164"/>
      <c r="AB117" s="169"/>
      <c r="AC117" s="165"/>
      <c r="AD117" s="187"/>
      <c r="AR117" s="164"/>
      <c r="AS117" s="169"/>
      <c r="AT117" s="165"/>
      <c r="AU117" s="187"/>
    </row>
    <row r="118" spans="2:48" ht="17.25" customHeight="1">
      <c r="B118" s="305"/>
      <c r="C118" s="160" t="s">
        <v>1</v>
      </c>
      <c r="D118" s="161">
        <f>'PARASOL 3 x 3 - new frame (PCF)'!D118*(1+'PARASOL 3 x 3 - new frame'!$I$2)*'Podwyżki cen'!$B$5</f>
        <v>178.44292462499999</v>
      </c>
      <c r="E118" s="182"/>
      <c r="AA118" s="164"/>
      <c r="AB118" s="169"/>
      <c r="AC118" s="165"/>
      <c r="AD118" s="187"/>
      <c r="AR118" s="164"/>
      <c r="AS118" s="169"/>
      <c r="AT118" s="165"/>
      <c r="AU118" s="187"/>
    </row>
    <row r="119" spans="2:48" ht="17.25" customHeight="1">
      <c r="B119" s="305"/>
      <c r="C119" s="160" t="s">
        <v>24</v>
      </c>
      <c r="D119" s="161">
        <f>'PARASOL 3 x 3 - new frame (PCF)'!D119*(1+'PARASOL 3 x 3 - new frame'!$I$2)*'Podwyżki cen'!$B$5</f>
        <v>175.35274154999999</v>
      </c>
      <c r="E119" s="182"/>
      <c r="AA119" s="164"/>
      <c r="AB119" s="169"/>
      <c r="AC119" s="165"/>
      <c r="AD119" s="187"/>
      <c r="AR119" s="164"/>
      <c r="AS119" s="169"/>
      <c r="AT119" s="165"/>
      <c r="AU119" s="187"/>
    </row>
    <row r="120" spans="2:48" ht="17.25" customHeight="1">
      <c r="B120" s="305"/>
      <c r="C120" s="160" t="s">
        <v>3</v>
      </c>
      <c r="D120" s="161">
        <f>'PARASOL 3 x 3 - new frame (PCF)'!D120*(1+'PARASOL 3 x 3 - new frame'!$I$2)*'Podwyżki cen'!$B$5</f>
        <v>173.17143585000002</v>
      </c>
      <c r="E120" s="182"/>
      <c r="AA120" s="164"/>
      <c r="AB120" s="169"/>
      <c r="AC120" s="165"/>
      <c r="AD120" s="187"/>
      <c r="AR120" s="164"/>
      <c r="AS120" s="169"/>
      <c r="AT120" s="165"/>
      <c r="AU120" s="187"/>
    </row>
    <row r="121" spans="2:48" ht="17.25" customHeight="1">
      <c r="B121" s="305"/>
      <c r="C121" s="160" t="s">
        <v>4</v>
      </c>
      <c r="D121" s="161">
        <f>'PARASOL 3 x 3 - new frame (PCF)'!D121*(1+'PARASOL 3 x 3 - new frame'!$I$2)*'Podwyżki cen'!$B$5</f>
        <v>170.14184459999998</v>
      </c>
      <c r="E121" s="182"/>
      <c r="AA121" s="164"/>
      <c r="AB121" s="169"/>
      <c r="AC121" s="165"/>
      <c r="AD121" s="187"/>
      <c r="AR121" s="164"/>
      <c r="AS121" s="169"/>
      <c r="AT121" s="165"/>
      <c r="AU121" s="187"/>
    </row>
    <row r="122" spans="2:48" ht="17.25" customHeight="1">
      <c r="B122" s="305"/>
      <c r="C122" s="160" t="s">
        <v>5</v>
      </c>
      <c r="D122" s="161">
        <f>'PARASOL 3 x 3 - new frame (PCF)'!D122*(1+'PARASOL 3 x 3 - new frame'!$I$2)*'Podwyżki cen'!$B$5</f>
        <v>164.62798852499995</v>
      </c>
      <c r="E122" s="182"/>
      <c r="AA122" s="164"/>
      <c r="AB122" s="169"/>
      <c r="AC122" s="165"/>
      <c r="AD122" s="187"/>
      <c r="AR122" s="164"/>
      <c r="AS122" s="169"/>
      <c r="AT122" s="165"/>
      <c r="AU122" s="187"/>
    </row>
    <row r="123" spans="2:48" ht="17.25" customHeight="1">
      <c r="B123" s="305"/>
      <c r="C123" s="160" t="s">
        <v>20</v>
      </c>
      <c r="D123" s="161">
        <f>'PARASOL 3 x 3 - new frame (PCF)'!D123*(1+'PARASOL 3 x 3 - new frame'!$I$2)*'Podwyżki cen'!$B$5</f>
        <v>159.35649975000001</v>
      </c>
      <c r="E123" s="182"/>
      <c r="AA123" s="164"/>
      <c r="AB123" s="169"/>
      <c r="AC123" s="165"/>
      <c r="AD123" s="187"/>
      <c r="AR123" s="164"/>
      <c r="AS123" s="169"/>
      <c r="AT123" s="165"/>
      <c r="AU123" s="187"/>
    </row>
    <row r="124" spans="2:48" ht="17.25" customHeight="1">
      <c r="B124" s="305"/>
      <c r="C124" s="160" t="s">
        <v>21</v>
      </c>
      <c r="D124" s="161">
        <f>'PARASOL 3 x 3 - new frame (PCF)'!D124*(1+'PARASOL 3 x 3 - new frame'!$I$2)*'Podwyżki cen'!$B$5</f>
        <v>148.87411402499998</v>
      </c>
      <c r="E124" s="182"/>
      <c r="AA124" s="164"/>
      <c r="AB124" s="169"/>
      <c r="AC124" s="165"/>
      <c r="AD124" s="187"/>
      <c r="AR124" s="164"/>
      <c r="AS124" s="169"/>
      <c r="AT124" s="165"/>
      <c r="AU124" s="187"/>
    </row>
    <row r="125" spans="2:48" ht="17.25" customHeight="1">
      <c r="B125" s="306"/>
      <c r="C125" s="160" t="s">
        <v>38</v>
      </c>
      <c r="D125" s="161">
        <f>'PARASOL 3 x 3 - new frame (PCF)'!D125*(1+'PARASOL 3 x 3 - new frame'!$I$2)*'Podwyżki cen'!$B$5</f>
        <v>138.08876917500001</v>
      </c>
      <c r="E125" s="182"/>
      <c r="AA125" s="164"/>
      <c r="AB125" s="169"/>
      <c r="AC125" s="165"/>
      <c r="AD125" s="187"/>
      <c r="AR125" s="164"/>
      <c r="AS125" s="169"/>
      <c r="AT125" s="165"/>
      <c r="AU125" s="187"/>
    </row>
    <row r="126" spans="2:48" ht="17.25" customHeight="1">
      <c r="B126" s="188"/>
      <c r="C126" s="172" t="s">
        <v>152</v>
      </c>
      <c r="D126" s="165"/>
      <c r="E126" s="187"/>
      <c r="AA126" s="164"/>
      <c r="AB126" s="169"/>
      <c r="AC126" s="165"/>
      <c r="AD126" s="187"/>
      <c r="AR126" s="164"/>
      <c r="AS126" s="169"/>
      <c r="AT126" s="165"/>
      <c r="AU126" s="187"/>
    </row>
    <row r="127" spans="2:48" ht="17.25" customHeight="1">
      <c r="D127" s="189"/>
      <c r="E127" s="187"/>
      <c r="AC127" s="190"/>
      <c r="AD127" s="187"/>
      <c r="AT127" s="190"/>
      <c r="AU127" s="187"/>
    </row>
    <row r="128" spans="2:48" ht="17.25" customHeight="1">
      <c r="B128" s="126" t="s">
        <v>40</v>
      </c>
      <c r="C128" s="180" t="s">
        <v>111</v>
      </c>
      <c r="D128" s="156" t="s">
        <v>108</v>
      </c>
      <c r="E128" s="187"/>
      <c r="AB128" s="184"/>
      <c r="AC128" s="159"/>
      <c r="AD128" s="187"/>
      <c r="AS128" s="184"/>
      <c r="AT128" s="159"/>
      <c r="AU128" s="187"/>
    </row>
    <row r="129" spans="2:47" ht="17.25" customHeight="1">
      <c r="B129" s="323" t="s">
        <v>168</v>
      </c>
      <c r="C129" s="160" t="s">
        <v>0</v>
      </c>
      <c r="D129" s="161">
        <f>'PARASOL 3 x 3 - new frame (PCF)'!D129*(1+'PARASOL 3 x 3 - new frame'!$I$2)*'Podwyżki cen'!$B$6</f>
        <v>357.67354297500003</v>
      </c>
      <c r="E129" s="182"/>
      <c r="AA129" s="191"/>
      <c r="AB129" s="169"/>
      <c r="AC129" s="165"/>
      <c r="AD129" s="187"/>
      <c r="AR129" s="191"/>
      <c r="AS129" s="169"/>
      <c r="AT129" s="165"/>
      <c r="AU129" s="187"/>
    </row>
    <row r="130" spans="2:47" ht="17.25" customHeight="1">
      <c r="B130" s="324"/>
      <c r="C130" s="160" t="s">
        <v>1</v>
      </c>
      <c r="D130" s="161">
        <f>'PARASOL 3 x 3 - new frame (PCF)'!D130*(1+'PARASOL 3 x 3 - new frame'!$I$2)*'Podwyżki cen'!$B$6</f>
        <v>344.94925972499999</v>
      </c>
      <c r="E130" s="182"/>
      <c r="AA130" s="191"/>
      <c r="AB130" s="169"/>
      <c r="AC130" s="165"/>
      <c r="AD130" s="187"/>
      <c r="AR130" s="191"/>
      <c r="AS130" s="169"/>
      <c r="AT130" s="165"/>
      <c r="AU130" s="187"/>
    </row>
    <row r="131" spans="2:47" ht="17.25" customHeight="1">
      <c r="B131" s="324"/>
      <c r="C131" s="160" t="s">
        <v>19</v>
      </c>
      <c r="D131" s="161">
        <f>'PARASOL 3 x 3 - new frame (PCF)'!D131*(1+'PARASOL 3 x 3 - new frame'!$I$2)*'Podwyżki cen'!$B$6</f>
        <v>331.43728275000001</v>
      </c>
      <c r="E131" s="182"/>
      <c r="AA131" s="191"/>
      <c r="AB131" s="169"/>
      <c r="AC131" s="165"/>
      <c r="AD131" s="187"/>
      <c r="AR131" s="191"/>
      <c r="AS131" s="169"/>
      <c r="AT131" s="165"/>
      <c r="AU131" s="187"/>
    </row>
    <row r="132" spans="2:47" ht="17.25" customHeight="1">
      <c r="B132" s="325"/>
      <c r="C132" s="160" t="s">
        <v>39</v>
      </c>
      <c r="D132" s="161">
        <f>'PARASOL 3 x 3 - new frame (PCF)'!D132*(1+'PARASOL 3 x 3 - new frame'!$I$2)*'Podwyżki cen'!$B$6</f>
        <v>318.16767307499998</v>
      </c>
      <c r="E132" s="182"/>
      <c r="AA132" s="191"/>
      <c r="AB132" s="169"/>
      <c r="AC132" s="165"/>
      <c r="AD132" s="187"/>
      <c r="AR132" s="191"/>
      <c r="AS132" s="169"/>
      <c r="AT132" s="165"/>
      <c r="AU132" s="187"/>
    </row>
    <row r="133" spans="2:47" ht="17.25" customHeight="1"/>
    <row r="134" spans="2:47" ht="17.25" customHeight="1">
      <c r="B134" s="136" t="s">
        <v>41</v>
      </c>
      <c r="C134" s="266" t="s">
        <v>234</v>
      </c>
      <c r="D134" s="267" t="s">
        <v>108</v>
      </c>
    </row>
    <row r="135" spans="2:47" ht="17.25" customHeight="1">
      <c r="B135" s="343" t="s">
        <v>235</v>
      </c>
      <c r="C135" s="268">
        <v>1</v>
      </c>
      <c r="D135" s="161">
        <f>'PARASOL 3 x 3 - new frame (PCF)'!D135*(1+'PARASOL 3 x 3 - new frame'!$I$2)*'Podwyżki cen'!$B$7</f>
        <v>71.263943317147991</v>
      </c>
    </row>
    <row r="136" spans="2:47" ht="17.25" customHeight="1">
      <c r="B136" s="343"/>
      <c r="C136" s="268">
        <v>50</v>
      </c>
      <c r="D136" s="161">
        <f>'PARASOL 3 x 3 - new frame (PCF)'!D136*(1+'PARASOL 3 x 3 - new frame'!$I$2)*'Podwyżki cen'!$B$7</f>
        <v>63.182465209017806</v>
      </c>
    </row>
    <row r="137" spans="2:47" ht="17.25" customHeight="1">
      <c r="B137" s="343"/>
      <c r="C137" s="268">
        <v>100</v>
      </c>
      <c r="D137" s="161">
        <f>'PARASOL 3 x 3 - new frame (PCF)'!D137*(1+'PARASOL 3 x 3 - new frame'!$I$2)*'Podwyżki cen'!$B$7</f>
        <v>58.091934836727262</v>
      </c>
    </row>
    <row r="138" spans="2:47" ht="17.25" customHeight="1">
      <c r="B138" s="343"/>
      <c r="C138" s="268">
        <v>200</v>
      </c>
      <c r="D138" s="161">
        <f>'PARASOL 3 x 3 - new frame (PCF)'!D138*(1+'PARASOL 3 x 3 - new frame'!$I$2)*'Podwyżki cen'!$B$7</f>
        <v>51.501673321636368</v>
      </c>
    </row>
    <row r="139" spans="2:47" ht="17.25" customHeight="1">
      <c r="B139" s="343"/>
      <c r="C139" s="268">
        <v>500</v>
      </c>
      <c r="D139" s="161">
        <f>'PARASOL 3 x 3 - new frame (PCF)'!D139*(1+'PARASOL 3 x 3 - new frame'!$I$2)*'Podwyżki cen'!$B$7</f>
        <v>47.973967426417936</v>
      </c>
    </row>
    <row r="140" spans="2:47" ht="17.25" customHeight="1">
      <c r="B140" s="344" t="s">
        <v>236</v>
      </c>
      <c r="C140" s="345" t="s">
        <v>237</v>
      </c>
      <c r="D140" s="346"/>
    </row>
    <row r="141" spans="2:47" ht="43.5" customHeight="1">
      <c r="B141" s="344"/>
      <c r="C141" s="347" t="s">
        <v>238</v>
      </c>
      <c r="D141" s="348"/>
    </row>
    <row r="143" spans="2:47" ht="18">
      <c r="C143" s="142" t="s">
        <v>112</v>
      </c>
      <c r="AE143" s="142"/>
    </row>
    <row r="144" spans="2:47" ht="16">
      <c r="C144" s="349" t="s">
        <v>113</v>
      </c>
      <c r="D144" s="350"/>
      <c r="E144" s="223"/>
      <c r="F144" s="223"/>
      <c r="G144" s="223"/>
      <c r="AE144" s="192"/>
      <c r="AF144" s="192"/>
    </row>
    <row r="145" spans="2:41">
      <c r="C145" s="335" t="s">
        <v>114</v>
      </c>
      <c r="D145" s="336"/>
      <c r="E145" s="340" t="s">
        <v>169</v>
      </c>
      <c r="F145" s="341"/>
      <c r="G145" s="342"/>
      <c r="AE145" s="193"/>
      <c r="AF145" s="193"/>
    </row>
    <row r="146" spans="2:41" ht="16.5" customHeight="1">
      <c r="C146" s="335" t="s">
        <v>115</v>
      </c>
      <c r="D146" s="336"/>
      <c r="E146" s="337" t="s">
        <v>273</v>
      </c>
      <c r="F146" s="338"/>
      <c r="G146" s="339"/>
      <c r="AE146" s="193"/>
      <c r="AF146" s="193"/>
    </row>
    <row r="147" spans="2:41" ht="15.75" customHeight="1">
      <c r="C147" s="335" t="s">
        <v>116</v>
      </c>
      <c r="D147" s="336"/>
      <c r="E147" s="337" t="s">
        <v>274</v>
      </c>
      <c r="F147" s="338"/>
      <c r="G147" s="339"/>
      <c r="AE147" s="193"/>
      <c r="AF147" s="193"/>
    </row>
    <row r="148" spans="2:41">
      <c r="C148" s="172"/>
      <c r="AE148" s="172"/>
    </row>
    <row r="149" spans="2:41" ht="28">
      <c r="C149" s="269" t="s">
        <v>239</v>
      </c>
      <c r="AB149" s="142"/>
    </row>
    <row r="150" spans="2:41" ht="15" customHeight="1">
      <c r="B150" s="130" t="s">
        <v>17</v>
      </c>
      <c r="C150" s="193" t="s">
        <v>240</v>
      </c>
      <c r="H150" s="130" t="s">
        <v>18</v>
      </c>
      <c r="I150" s="193" t="s">
        <v>241</v>
      </c>
      <c r="AB150" s="193"/>
      <c r="AH150" s="193"/>
      <c r="AO150" s="194"/>
    </row>
    <row r="151" spans="2:41" ht="15" customHeight="1">
      <c r="C151" s="311" t="s">
        <v>121</v>
      </c>
      <c r="D151" s="195">
        <v>1</v>
      </c>
      <c r="E151" s="161">
        <f>'PARASOL 3 x 3 - new frame (PCF)'!E151*(1+'PARASOL 3 x 3 - new frame'!$I$2)*'Podwyżki cen'!$B$8</f>
        <v>107.72954692500001</v>
      </c>
      <c r="I151" s="311" t="s">
        <v>121</v>
      </c>
      <c r="J151" s="195">
        <v>1</v>
      </c>
      <c r="K151" s="161">
        <f>'PARASOL 3 x 3 - new frame (PCF)'!K151*(1+'PARASOL 3 x 3 - new frame'!$I$2)*'Podwyżki cen'!$B$9</f>
        <v>80.863964999999993</v>
      </c>
      <c r="AB151" s="196"/>
      <c r="AC151" s="197"/>
      <c r="AD151" s="165"/>
      <c r="AH151" s="196"/>
      <c r="AI151" s="197"/>
      <c r="AJ151" s="165"/>
      <c r="AO151" s="194"/>
    </row>
    <row r="152" spans="2:41" ht="15" customHeight="1">
      <c r="C152" s="312"/>
      <c r="D152" s="195">
        <v>50</v>
      </c>
      <c r="E152" s="161">
        <f>'PARASOL 3 x 3 - new frame (PCF)'!E152*(1+'PARASOL 3 x 3 - new frame'!$I$2)*'Podwyżki cen'!$B$8</f>
        <v>98.331002962500008</v>
      </c>
      <c r="I152" s="312"/>
      <c r="J152" s="195">
        <v>50</v>
      </c>
      <c r="K152" s="161">
        <f>'PARASOL 3 x 3 - new frame (PCF)'!K152*(1+'PARASOL 3 x 3 - new frame'!$I$2)*'Podwyżki cen'!$B$9</f>
        <v>73.547701500000016</v>
      </c>
      <c r="AB152" s="196"/>
      <c r="AC152" s="197"/>
      <c r="AD152" s="165"/>
      <c r="AH152" s="196"/>
      <c r="AI152" s="197"/>
      <c r="AJ152" s="165"/>
      <c r="AO152" s="194"/>
    </row>
    <row r="153" spans="2:41" ht="15" customHeight="1">
      <c r="C153" s="312"/>
      <c r="D153" s="195">
        <v>100</v>
      </c>
      <c r="E153" s="161">
        <f>'PARASOL 3 x 3 - new frame (PCF)'!E153*(1+'PARASOL 3 x 3 - new frame'!$I$2)*'Podwyżki cen'!$B$8</f>
        <v>94.996035750000004</v>
      </c>
      <c r="I153" s="312"/>
      <c r="J153" s="195">
        <v>100</v>
      </c>
      <c r="K153" s="161">
        <f>'PARASOL 3 x 3 - new frame (PCF)'!K153*(1+'PARASOL 3 x 3 - new frame'!$I$2)*'Podwyżki cen'!$B$9</f>
        <v>71.365657999999996</v>
      </c>
      <c r="AB153" s="196"/>
      <c r="AC153" s="197"/>
      <c r="AD153" s="165"/>
      <c r="AH153" s="196"/>
      <c r="AI153" s="197"/>
      <c r="AJ153" s="165"/>
      <c r="AO153" s="194"/>
    </row>
    <row r="154" spans="2:41" ht="15" customHeight="1">
      <c r="C154" s="312"/>
      <c r="D154" s="195">
        <v>200</v>
      </c>
      <c r="E154" s="161">
        <f>'PARASOL 3 x 3 - new frame (PCF)'!E154*(1+'PARASOL 3 x 3 - new frame'!$I$2)*'Podwyżki cen'!$B$8</f>
        <v>90.751532025000017</v>
      </c>
      <c r="I154" s="312"/>
      <c r="J154" s="195">
        <v>200</v>
      </c>
      <c r="K154" s="161">
        <f>'PARASOL 3 x 3 - new frame (PCF)'!K154*(1+'PARASOL 3 x 3 - new frame'!$I$2)*'Podwyżki cen'!$B$9</f>
        <v>67.771704000000014</v>
      </c>
      <c r="AB154" s="196"/>
      <c r="AC154" s="197"/>
      <c r="AD154" s="165"/>
      <c r="AH154" s="196"/>
      <c r="AI154" s="197"/>
      <c r="AJ154" s="165"/>
      <c r="AO154" s="194"/>
    </row>
    <row r="155" spans="2:41" ht="15" customHeight="1">
      <c r="C155" s="313"/>
      <c r="D155" s="195">
        <v>500</v>
      </c>
      <c r="E155" s="161">
        <f>'PARASOL 3 x 3 - new frame (PCF)'!E155*(1+'PARASOL 3 x 3 - new frame'!$I$2)*'Podwyżki cen'!$B$8</f>
        <v>84.384776437500008</v>
      </c>
      <c r="I155" s="313"/>
      <c r="J155" s="195">
        <v>500</v>
      </c>
      <c r="K155" s="161">
        <f>'PARASOL 3 x 3 - new frame (PCF)'!K155*(1+'PARASOL 3 x 3 - new frame'!$I$2)*'Podwyżki cen'!$B$9</f>
        <v>63.279261500000004</v>
      </c>
      <c r="AB155" s="196"/>
      <c r="AC155" s="197"/>
      <c r="AD155" s="165"/>
      <c r="AH155" s="196"/>
      <c r="AI155" s="197"/>
      <c r="AJ155" s="165"/>
      <c r="AO155" s="194"/>
    </row>
    <row r="156" spans="2:41" ht="15" customHeight="1">
      <c r="C156" s="198" t="s">
        <v>122</v>
      </c>
      <c r="D156" s="333" t="s">
        <v>16</v>
      </c>
      <c r="E156" s="334"/>
      <c r="I156" s="198" t="s">
        <v>122</v>
      </c>
      <c r="J156" s="333" t="s">
        <v>16</v>
      </c>
      <c r="K156" s="334"/>
      <c r="AB156" s="199"/>
      <c r="AC156" s="200"/>
      <c r="AD156" s="200"/>
      <c r="AH156" s="199"/>
      <c r="AI156" s="200"/>
      <c r="AJ156" s="200"/>
      <c r="AO156" s="194"/>
    </row>
    <row r="157" spans="2:41" ht="17.25" customHeight="1">
      <c r="C157" s="198" t="s">
        <v>77</v>
      </c>
      <c r="D157" s="314" t="s">
        <v>12</v>
      </c>
      <c r="E157" s="315"/>
      <c r="I157" s="198" t="s">
        <v>77</v>
      </c>
      <c r="J157" s="314" t="s">
        <v>11</v>
      </c>
      <c r="K157" s="315"/>
      <c r="AB157" s="199"/>
      <c r="AC157" s="165"/>
      <c r="AD157" s="165"/>
      <c r="AH157" s="199"/>
      <c r="AI157" s="165"/>
      <c r="AJ157" s="165"/>
      <c r="AO157" s="194"/>
    </row>
    <row r="158" spans="2:41" ht="15" customHeight="1">
      <c r="C158" s="126" t="s">
        <v>123</v>
      </c>
      <c r="I158" s="126" t="s">
        <v>123</v>
      </c>
      <c r="AH158" s="199"/>
      <c r="AO158" s="194"/>
    </row>
    <row r="159" spans="2:41" ht="15" customHeight="1">
      <c r="AO159" s="194"/>
    </row>
    <row r="160" spans="2:41" ht="18.75" customHeight="1">
      <c r="C160" s="142" t="s">
        <v>124</v>
      </c>
      <c r="I160" s="142" t="s">
        <v>124</v>
      </c>
      <c r="AB160" s="142"/>
      <c r="AH160" s="142"/>
      <c r="AO160" s="194"/>
    </row>
    <row r="161" spans="2:41" ht="14.25" customHeight="1">
      <c r="C161" s="309" t="s">
        <v>125</v>
      </c>
      <c r="D161" s="310"/>
      <c r="E161" s="307" t="s">
        <v>127</v>
      </c>
      <c r="F161" s="308"/>
      <c r="I161" s="309" t="s">
        <v>128</v>
      </c>
      <c r="J161" s="310"/>
      <c r="K161" s="307" t="s">
        <v>129</v>
      </c>
      <c r="L161" s="308"/>
      <c r="AB161" s="193"/>
      <c r="AC161" s="193"/>
      <c r="AH161" s="193"/>
      <c r="AI161" s="193"/>
      <c r="AO161" s="194"/>
    </row>
    <row r="162" spans="2:41" ht="15" customHeight="1">
      <c r="C162" s="309" t="s">
        <v>126</v>
      </c>
      <c r="D162" s="310"/>
      <c r="E162" s="307" t="s">
        <v>31</v>
      </c>
      <c r="F162" s="308"/>
      <c r="I162" s="309" t="s">
        <v>115</v>
      </c>
      <c r="J162" s="310"/>
      <c r="K162" s="307" t="s">
        <v>32</v>
      </c>
      <c r="L162" s="308"/>
      <c r="AB162" s="193"/>
      <c r="AC162" s="193"/>
      <c r="AH162" s="203"/>
      <c r="AI162" s="203"/>
      <c r="AO162" s="194"/>
    </row>
    <row r="163" spans="2:41" ht="15" customHeight="1">
      <c r="I163" s="204" t="s">
        <v>116</v>
      </c>
      <c r="J163" s="205"/>
      <c r="K163" s="307" t="s">
        <v>153</v>
      </c>
      <c r="L163" s="308"/>
      <c r="AH163" s="172"/>
      <c r="AI163" s="172"/>
      <c r="AO163" s="194"/>
    </row>
    <row r="164" spans="2:41" ht="15" customHeight="1">
      <c r="AO164" s="194"/>
    </row>
    <row r="165" spans="2:41" ht="15" customHeight="1">
      <c r="B165" s="130" t="s">
        <v>22</v>
      </c>
      <c r="C165" s="193" t="s">
        <v>242</v>
      </c>
      <c r="AO165" s="194"/>
    </row>
    <row r="166" spans="2:41" ht="15" customHeight="1">
      <c r="C166" s="311" t="s">
        <v>121</v>
      </c>
      <c r="D166" s="195">
        <v>1</v>
      </c>
      <c r="E166" s="161">
        <f>'PARASOL 3 x 3 - new frame (PCF)'!E166*(1+'PARASOL 3 x 3 - new frame'!$I$2)*'Podwyżki cen'!$B$10</f>
        <v>75.923942640000007</v>
      </c>
      <c r="AB166" s="193"/>
      <c r="AO166" s="194"/>
    </row>
    <row r="167" spans="2:41" ht="15" customHeight="1">
      <c r="C167" s="312"/>
      <c r="D167" s="195">
        <v>50</v>
      </c>
      <c r="E167" s="161">
        <f>'PARASOL 3 x 3 - new frame (PCF)'!E167*(1+'PARASOL 3 x 3 - new frame'!$I$2)*'Podwyżki cen'!$B$10</f>
        <v>73.602372480000014</v>
      </c>
      <c r="AB167" s="196"/>
      <c r="AC167" s="197"/>
      <c r="AD167" s="165"/>
      <c r="AO167" s="194"/>
    </row>
    <row r="168" spans="2:41" ht="15" customHeight="1">
      <c r="C168" s="312"/>
      <c r="D168" s="195">
        <v>100</v>
      </c>
      <c r="E168" s="161">
        <f>'PARASOL 3 x 3 - new frame (PCF)'!E168*(1+'PARASOL 3 x 3 - new frame'!$I$2)*'Podwyżki cen'!$B$10</f>
        <v>71.022850079999998</v>
      </c>
      <c r="AB168" s="196"/>
      <c r="AC168" s="197"/>
      <c r="AD168" s="165"/>
      <c r="AO168" s="194"/>
    </row>
    <row r="169" spans="2:41" ht="15" customHeight="1">
      <c r="C169" s="312"/>
      <c r="D169" s="195">
        <v>200</v>
      </c>
      <c r="E169" s="161">
        <f>'PARASOL 3 x 3 - new frame (PCF)'!E169*(1+'PARASOL 3 x 3 - new frame'!$I$2)*'Podwyżki cen'!$B$10</f>
        <v>67.325534640000015</v>
      </c>
      <c r="AB169" s="196"/>
      <c r="AC169" s="197"/>
      <c r="AD169" s="165"/>
      <c r="AO169" s="194"/>
    </row>
    <row r="170" spans="2:41" ht="15" customHeight="1">
      <c r="C170" s="313"/>
      <c r="D170" s="195">
        <v>500</v>
      </c>
      <c r="E170" s="161">
        <f>'PARASOL 3 x 3 - new frame (PCF)'!E170*(1+'PARASOL 3 x 3 - new frame'!$I$2)*'Podwyżki cen'!$B$10</f>
        <v>63.198298799999996</v>
      </c>
      <c r="AB170" s="196"/>
      <c r="AC170" s="197"/>
      <c r="AD170" s="165"/>
      <c r="AO170" s="194"/>
    </row>
    <row r="171" spans="2:41" ht="15" customHeight="1">
      <c r="C171" s="198" t="s">
        <v>77</v>
      </c>
      <c r="D171" s="314" t="s">
        <v>10</v>
      </c>
      <c r="E171" s="315"/>
      <c r="AB171" s="196"/>
      <c r="AC171" s="197"/>
      <c r="AD171" s="165"/>
      <c r="AO171" s="194"/>
    </row>
    <row r="172" spans="2:41" ht="15" customHeight="1">
      <c r="AB172" s="199"/>
      <c r="AC172" s="165"/>
      <c r="AD172" s="165"/>
      <c r="AO172" s="194"/>
    </row>
    <row r="173" spans="2:41" ht="15" customHeight="1">
      <c r="C173" s="142" t="s">
        <v>124</v>
      </c>
    </row>
    <row r="174" spans="2:41" ht="18">
      <c r="C174" s="309" t="s">
        <v>128</v>
      </c>
      <c r="D174" s="310"/>
      <c r="E174" s="307" t="s">
        <v>129</v>
      </c>
      <c r="F174" s="308"/>
      <c r="AE174" s="142"/>
    </row>
    <row r="175" spans="2:41">
      <c r="C175" s="309" t="s">
        <v>115</v>
      </c>
      <c r="D175" s="310"/>
      <c r="E175" s="307" t="s">
        <v>30</v>
      </c>
      <c r="F175" s="308"/>
      <c r="AE175" s="193"/>
      <c r="AF175" s="193"/>
    </row>
    <row r="176" spans="2:41">
      <c r="C176" s="204" t="s">
        <v>116</v>
      </c>
      <c r="D176" s="205"/>
      <c r="E176" s="307" t="s">
        <v>154</v>
      </c>
      <c r="F176" s="308"/>
      <c r="AE176" s="193"/>
      <c r="AF176" s="193"/>
    </row>
    <row r="177" spans="31:32">
      <c r="AE177" s="172"/>
      <c r="AF177" s="172"/>
    </row>
  </sheetData>
  <sheetProtection algorithmName="SHA-512" hashValue="z5PNtIf6+dZ2rPCctw5pkAciTOxwOGZ+QQg8+vTtCFmKH6bSD8pFABpk2MgiMxQ3miT/QIUydFNnggTGuaJKwg==" saltValue="wuiWzCshbEXlcrePKhjLVA==" spinCount="100000" sheet="1" formatCells="0" formatColumns="0" formatRows="0" insertColumns="0" insertRows="0" insertHyperlinks="0" deleteColumns="0" deleteRows="0" sort="0" autoFilter="0" pivotTables="0"/>
  <mergeCells count="53">
    <mergeCell ref="B20:B21"/>
    <mergeCell ref="E176:F176"/>
    <mergeCell ref="K163:L163"/>
    <mergeCell ref="I151:I155"/>
    <mergeCell ref="I162:J162"/>
    <mergeCell ref="J156:K156"/>
    <mergeCell ref="D157:E157"/>
    <mergeCell ref="J157:K157"/>
    <mergeCell ref="C161:D161"/>
    <mergeCell ref="E161:F161"/>
    <mergeCell ref="I161:J161"/>
    <mergeCell ref="K161:L161"/>
    <mergeCell ref="E175:F175"/>
    <mergeCell ref="D156:E156"/>
    <mergeCell ref="C175:D175"/>
    <mergeCell ref="C147:D147"/>
    <mergeCell ref="J24:K24"/>
    <mergeCell ref="E25:I25"/>
    <mergeCell ref="E41:I41"/>
    <mergeCell ref="E24:I24"/>
    <mergeCell ref="B117:B125"/>
    <mergeCell ref="B44:B55"/>
    <mergeCell ref="B108:B114"/>
    <mergeCell ref="D68:G68"/>
    <mergeCell ref="H68:K68"/>
    <mergeCell ref="B70:B79"/>
    <mergeCell ref="E42:I42"/>
    <mergeCell ref="C63:O63"/>
    <mergeCell ref="C64:O64"/>
    <mergeCell ref="C151:C155"/>
    <mergeCell ref="B27:B38"/>
    <mergeCell ref="J41:K41"/>
    <mergeCell ref="B129:B132"/>
    <mergeCell ref="L68:O68"/>
    <mergeCell ref="E147:G147"/>
    <mergeCell ref="C145:D145"/>
    <mergeCell ref="E145:G145"/>
    <mergeCell ref="C146:D146"/>
    <mergeCell ref="E146:G146"/>
    <mergeCell ref="B135:B139"/>
    <mergeCell ref="B140:B141"/>
    <mergeCell ref="C140:D140"/>
    <mergeCell ref="C67:O67"/>
    <mergeCell ref="B89:B100"/>
    <mergeCell ref="E162:F162"/>
    <mergeCell ref="C162:D162"/>
    <mergeCell ref="E174:F174"/>
    <mergeCell ref="C174:D174"/>
    <mergeCell ref="K162:L162"/>
    <mergeCell ref="C166:C170"/>
    <mergeCell ref="D171:E171"/>
    <mergeCell ref="C141:D141"/>
    <mergeCell ref="C144:D144"/>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enableFormatConditionsCalculation="0">
    <tabColor rgb="FF92D050"/>
    <pageSetUpPr fitToPage="1"/>
  </sheetPr>
  <dimension ref="A1:BI150"/>
  <sheetViews>
    <sheetView zoomScale="55" zoomScaleNormal="55" zoomScaleSheetLayoutView="35" zoomScalePageLayoutView="55" workbookViewId="0">
      <selection activeCell="E25" sqref="E25:I25"/>
    </sheetView>
  </sheetViews>
  <sheetFormatPr baseColWidth="10" defaultColWidth="9.1640625" defaultRowHeight="14" x14ac:dyDescent="0"/>
  <cols>
    <col min="1" max="1" width="9.1640625" style="1"/>
    <col min="2" max="2" width="5.83203125" style="1" customWidth="1"/>
    <col min="3" max="3" width="19" style="1" customWidth="1"/>
    <col min="4" max="4" width="22.5" style="1" customWidth="1"/>
    <col min="5" max="5" width="23.6640625" style="1" customWidth="1"/>
    <col min="6" max="8" width="14.6640625" style="1" customWidth="1"/>
    <col min="9" max="15" width="15.5" style="1" customWidth="1"/>
    <col min="16" max="16" width="31.33203125" style="1" customWidth="1"/>
    <col min="17" max="17" width="25" style="1" customWidth="1"/>
    <col min="18" max="18" width="15.6640625" style="1" customWidth="1"/>
    <col min="19" max="26" width="9.1640625" style="1"/>
    <col min="27" max="27" width="14.33203125" style="1" customWidth="1"/>
    <col min="28" max="49" width="9.1640625" style="1"/>
    <col min="50" max="50" width="9.83203125" style="1" bestFit="1" customWidth="1"/>
    <col min="51" max="16384" width="9.1640625" style="1"/>
  </cols>
  <sheetData>
    <row r="1" spans="3:23" ht="31" thickBot="1">
      <c r="C1" s="3" t="s">
        <v>57</v>
      </c>
      <c r="M1" s="3" t="s">
        <v>164</v>
      </c>
      <c r="R1" s="386" t="s">
        <v>155</v>
      </c>
      <c r="S1" s="386"/>
      <c r="T1" s="386"/>
      <c r="U1" s="386"/>
      <c r="V1" s="386"/>
      <c r="W1" s="386"/>
    </row>
    <row r="2" spans="3:23" ht="29" thickBot="1">
      <c r="C2" s="1" t="s">
        <v>163</v>
      </c>
      <c r="R2" s="19">
        <v>0</v>
      </c>
      <c r="S2" s="20" t="s">
        <v>156</v>
      </c>
    </row>
    <row r="3" spans="3:23">
      <c r="C3" s="1" t="s">
        <v>67</v>
      </c>
    </row>
    <row r="4" spans="3:23">
      <c r="C4" s="1" t="s">
        <v>68</v>
      </c>
    </row>
    <row r="5" spans="3:23" ht="15">
      <c r="C5" s="2" t="s">
        <v>58</v>
      </c>
    </row>
    <row r="7" spans="3:23" ht="28">
      <c r="C7" s="3" t="s">
        <v>69</v>
      </c>
    </row>
    <row r="9" spans="3:23" ht="23">
      <c r="C9" s="4" t="s">
        <v>70</v>
      </c>
    </row>
    <row r="10" spans="3:23" ht="23">
      <c r="C10" s="4" t="s">
        <v>140</v>
      </c>
    </row>
    <row r="11" spans="3:23" ht="23">
      <c r="C11" s="4"/>
    </row>
    <row r="12" spans="3:23" ht="23">
      <c r="C12" s="4"/>
    </row>
    <row r="13" spans="3:23" ht="23">
      <c r="C13" s="4"/>
    </row>
    <row r="14" spans="3:23" ht="23">
      <c r="C14" s="4"/>
    </row>
    <row r="15" spans="3:23" ht="23">
      <c r="C15" s="4"/>
    </row>
    <row r="16" spans="3:23" ht="23">
      <c r="C16" s="4"/>
    </row>
    <row r="17" spans="2:30" ht="23">
      <c r="C17" s="4"/>
    </row>
    <row r="18" spans="2:30" ht="18">
      <c r="C18" s="5" t="s">
        <v>71</v>
      </c>
    </row>
    <row r="19" spans="2:30" ht="35.25" customHeight="1">
      <c r="B19" s="387"/>
      <c r="C19" s="6" t="s">
        <v>72</v>
      </c>
      <c r="D19" s="6" t="s">
        <v>73</v>
      </c>
      <c r="E19" s="6" t="s">
        <v>74</v>
      </c>
      <c r="F19" s="6" t="s">
        <v>75</v>
      </c>
      <c r="G19" s="6" t="s">
        <v>76</v>
      </c>
      <c r="H19" s="6" t="s">
        <v>77</v>
      </c>
      <c r="I19" s="388" t="s">
        <v>78</v>
      </c>
      <c r="J19" s="389"/>
      <c r="K19" s="388" t="s">
        <v>79</v>
      </c>
      <c r="L19" s="389"/>
      <c r="M19" s="6" t="s">
        <v>80</v>
      </c>
    </row>
    <row r="20" spans="2:30" ht="92.25" customHeight="1">
      <c r="B20" s="387"/>
      <c r="C20" s="107" t="s">
        <v>165</v>
      </c>
      <c r="D20" s="107" t="s">
        <v>195</v>
      </c>
      <c r="E20" s="107">
        <v>8</v>
      </c>
      <c r="F20" s="107" t="s">
        <v>82</v>
      </c>
      <c r="G20" s="107" t="s">
        <v>161</v>
      </c>
      <c r="H20" s="109" t="s">
        <v>42</v>
      </c>
      <c r="I20" s="390" t="s">
        <v>83</v>
      </c>
      <c r="J20" s="391"/>
      <c r="K20" s="390" t="s">
        <v>84</v>
      </c>
      <c r="L20" s="391"/>
      <c r="M20" s="110" t="s">
        <v>85</v>
      </c>
      <c r="V20" s="21"/>
    </row>
    <row r="21" spans="2:30">
      <c r="C21" s="7"/>
    </row>
    <row r="24" spans="2:30">
      <c r="C24" s="1" t="s">
        <v>171</v>
      </c>
    </row>
    <row r="25" spans="2:30" ht="43.5" customHeight="1">
      <c r="C25" s="9" t="s">
        <v>89</v>
      </c>
      <c r="D25" s="93" t="s">
        <v>92</v>
      </c>
      <c r="E25" s="374" t="s">
        <v>170</v>
      </c>
      <c r="F25" s="375"/>
      <c r="G25" s="375"/>
      <c r="H25" s="375"/>
      <c r="I25" s="376"/>
      <c r="J25" s="384" t="s">
        <v>93</v>
      </c>
      <c r="K25" s="385"/>
      <c r="P25" s="22"/>
      <c r="Q25" s="23"/>
      <c r="R25" s="23"/>
      <c r="S25" s="24"/>
      <c r="T25" s="23"/>
      <c r="U25" s="23"/>
      <c r="V25" s="23"/>
      <c r="W25" s="23"/>
      <c r="X25" s="23"/>
      <c r="Y25" s="23"/>
      <c r="Z25" s="23"/>
      <c r="AA25" s="23"/>
      <c r="AB25" s="23"/>
      <c r="AC25" s="23"/>
      <c r="AD25" s="23"/>
    </row>
    <row r="26" spans="2:30" ht="46.5" customHeight="1">
      <c r="C26" s="9" t="s">
        <v>90</v>
      </c>
      <c r="D26" s="95" t="s">
        <v>166</v>
      </c>
      <c r="E26" s="374" t="s">
        <v>167</v>
      </c>
      <c r="F26" s="375"/>
      <c r="G26" s="375"/>
      <c r="H26" s="375"/>
      <c r="I26" s="376"/>
      <c r="J26" s="95" t="s">
        <v>94</v>
      </c>
      <c r="K26" s="25" t="s">
        <v>173</v>
      </c>
      <c r="P26" s="22"/>
      <c r="Q26" s="101"/>
      <c r="R26" s="101"/>
      <c r="S26" s="24"/>
      <c r="T26" s="24"/>
      <c r="U26" s="24"/>
      <c r="V26" s="24"/>
      <c r="W26" s="24"/>
      <c r="X26" s="24"/>
      <c r="Y26" s="24"/>
      <c r="Z26" s="24"/>
      <c r="AA26" s="24"/>
      <c r="AB26" s="24"/>
      <c r="AC26" s="101"/>
      <c r="AD26" s="101"/>
    </row>
    <row r="27" spans="2:30">
      <c r="C27" s="10" t="s">
        <v>91</v>
      </c>
      <c r="D27" s="95" t="s">
        <v>99</v>
      </c>
      <c r="E27" s="26">
        <v>1</v>
      </c>
      <c r="F27" s="26">
        <v>2</v>
      </c>
      <c r="G27" s="26">
        <v>3</v>
      </c>
      <c r="H27" s="26">
        <v>4</v>
      </c>
      <c r="I27" s="26">
        <v>5</v>
      </c>
      <c r="J27" s="94" t="s">
        <v>95</v>
      </c>
      <c r="K27" s="26" t="s">
        <v>96</v>
      </c>
      <c r="P27" s="27"/>
      <c r="Q27" s="28"/>
      <c r="R27" s="28"/>
      <c r="S27" s="102"/>
      <c r="T27" s="102"/>
      <c r="U27" s="102"/>
      <c r="V27" s="102"/>
      <c r="W27" s="102"/>
      <c r="X27" s="102"/>
      <c r="Y27" s="102"/>
      <c r="Z27" s="102"/>
      <c r="AA27" s="102"/>
      <c r="AB27" s="102"/>
      <c r="AC27" s="102"/>
      <c r="AD27" s="102"/>
    </row>
    <row r="28" spans="2:30" ht="15" customHeight="1">
      <c r="B28" s="363" t="s">
        <v>97</v>
      </c>
      <c r="C28" s="29" t="s">
        <v>0</v>
      </c>
      <c r="D28" s="64">
        <v>532.08006481097573</v>
      </c>
      <c r="E28" s="30" t="s">
        <v>52</v>
      </c>
      <c r="F28" s="30" t="s">
        <v>52</v>
      </c>
      <c r="G28" s="30" t="s">
        <v>52</v>
      </c>
      <c r="H28" s="30" t="s">
        <v>52</v>
      </c>
      <c r="I28" s="30" t="s">
        <v>52</v>
      </c>
      <c r="J28" s="64">
        <v>734.79266109407683</v>
      </c>
      <c r="K28" s="64">
        <v>433.3978423066203</v>
      </c>
      <c r="M28" s="31"/>
      <c r="O28" s="32"/>
      <c r="P28" s="33"/>
      <c r="Q28" s="34"/>
      <c r="R28" s="34"/>
      <c r="AC28" s="34"/>
      <c r="AD28" s="34"/>
    </row>
    <row r="29" spans="2:30">
      <c r="B29" s="364"/>
      <c r="C29" s="29" t="s">
        <v>1</v>
      </c>
      <c r="D29" s="64">
        <v>506.87008711777003</v>
      </c>
      <c r="E29" s="30" t="s">
        <v>52</v>
      </c>
      <c r="F29" s="30" t="s">
        <v>52</v>
      </c>
      <c r="G29" s="30" t="s">
        <v>52</v>
      </c>
      <c r="H29" s="30" t="s">
        <v>52</v>
      </c>
      <c r="I29" s="30" t="s">
        <v>52</v>
      </c>
      <c r="J29" s="64">
        <v>702.10340434599311</v>
      </c>
      <c r="K29" s="64">
        <v>415.77832649790952</v>
      </c>
      <c r="M29" s="31"/>
      <c r="O29" s="32"/>
      <c r="P29" s="33"/>
      <c r="Q29" s="34"/>
      <c r="R29" s="34"/>
      <c r="AC29" s="34"/>
      <c r="AD29" s="34"/>
    </row>
    <row r="30" spans="2:30">
      <c r="B30" s="364"/>
      <c r="C30" s="29" t="s">
        <v>2</v>
      </c>
      <c r="D30" s="64">
        <v>475.774115657143</v>
      </c>
      <c r="E30" s="30" t="s">
        <v>52</v>
      </c>
      <c r="F30" s="30" t="s">
        <v>52</v>
      </c>
      <c r="G30" s="30" t="s">
        <v>52</v>
      </c>
      <c r="H30" s="30" t="s">
        <v>52</v>
      </c>
      <c r="I30" s="30" t="s">
        <v>52</v>
      </c>
      <c r="J30" s="64">
        <v>657.00701163972133</v>
      </c>
      <c r="K30" s="64">
        <v>387.29178671707331</v>
      </c>
      <c r="M30" s="31"/>
      <c r="O30" s="32"/>
      <c r="P30" s="33"/>
      <c r="Q30" s="34"/>
      <c r="R30" s="34"/>
      <c r="AC30" s="34"/>
      <c r="AD30" s="34"/>
    </row>
    <row r="31" spans="2:30">
      <c r="B31" s="364"/>
      <c r="C31" s="29" t="s">
        <v>3</v>
      </c>
      <c r="D31" s="64">
        <v>434.34821562648091</v>
      </c>
      <c r="E31" s="30" t="s">
        <v>52</v>
      </c>
      <c r="F31" s="30" t="s">
        <v>52</v>
      </c>
      <c r="G31" s="30" t="s">
        <v>52</v>
      </c>
      <c r="H31" s="30" t="s">
        <v>52</v>
      </c>
      <c r="I31" s="30" t="s">
        <v>52</v>
      </c>
      <c r="J31" s="64">
        <v>637.15774187195132</v>
      </c>
      <c r="K31" s="64">
        <v>374.93460653048794</v>
      </c>
      <c r="M31" s="31"/>
      <c r="O31" s="32"/>
      <c r="P31" s="33"/>
      <c r="Q31" s="34"/>
      <c r="R31" s="34"/>
      <c r="AC31" s="34"/>
      <c r="AD31" s="34"/>
    </row>
    <row r="32" spans="2:30">
      <c r="B32" s="364"/>
      <c r="C32" s="29" t="s">
        <v>4</v>
      </c>
      <c r="D32" s="64">
        <v>418.90698831951221</v>
      </c>
      <c r="E32" s="30" t="s">
        <v>52</v>
      </c>
      <c r="F32" s="30" t="s">
        <v>52</v>
      </c>
      <c r="G32" s="30" t="s">
        <v>52</v>
      </c>
      <c r="H32" s="30" t="s">
        <v>52</v>
      </c>
      <c r="I32" s="30" t="s">
        <v>52</v>
      </c>
      <c r="J32" s="64">
        <v>612.94016063728225</v>
      </c>
      <c r="K32" s="64">
        <v>359.08184500243914</v>
      </c>
      <c r="M32" s="31"/>
      <c r="O32" s="32"/>
      <c r="P32" s="33"/>
      <c r="Q32" s="34"/>
      <c r="R32" s="34"/>
      <c r="AC32" s="34"/>
      <c r="AD32" s="34"/>
    </row>
    <row r="33" spans="2:41">
      <c r="B33" s="364"/>
      <c r="C33" s="29" t="s">
        <v>5</v>
      </c>
      <c r="D33" s="64">
        <v>395.46382982926838</v>
      </c>
      <c r="E33" s="30" t="s">
        <v>52</v>
      </c>
      <c r="F33" s="30" t="s">
        <v>52</v>
      </c>
      <c r="G33" s="30" t="s">
        <v>52</v>
      </c>
      <c r="H33" s="30" t="s">
        <v>52</v>
      </c>
      <c r="I33" s="30" t="s">
        <v>52</v>
      </c>
      <c r="J33" s="64">
        <v>572.86827911916384</v>
      </c>
      <c r="K33" s="64">
        <v>334.49040095331031</v>
      </c>
      <c r="M33" s="31"/>
      <c r="O33" s="32"/>
      <c r="P33" s="33"/>
      <c r="Q33" s="34"/>
      <c r="R33" s="34"/>
      <c r="S33" s="34"/>
      <c r="T33" s="34"/>
      <c r="U33" s="34"/>
      <c r="V33" s="34"/>
      <c r="W33" s="34"/>
      <c r="X33" s="34"/>
      <c r="Y33" s="34"/>
      <c r="Z33" s="34"/>
      <c r="AA33" s="34"/>
      <c r="AB33" s="34"/>
      <c r="AC33" s="34"/>
      <c r="AD33" s="34"/>
    </row>
    <row r="34" spans="2:41">
      <c r="B34" s="364"/>
      <c r="C34" s="29" t="s">
        <v>6</v>
      </c>
      <c r="D34" s="64">
        <v>372.26281698188154</v>
      </c>
      <c r="E34" s="64">
        <v>348.81633873344964</v>
      </c>
      <c r="F34" s="64">
        <v>353.86283629442511</v>
      </c>
      <c r="G34" s="64">
        <v>358.9093338554008</v>
      </c>
      <c r="H34" s="64">
        <v>363.95583141637638</v>
      </c>
      <c r="I34" s="64">
        <v>369.00232897735202</v>
      </c>
      <c r="J34" s="64">
        <v>536.51575738850181</v>
      </c>
      <c r="K34" s="64">
        <v>313.03649660801403</v>
      </c>
      <c r="M34" s="31"/>
      <c r="O34" s="32"/>
      <c r="P34" s="33"/>
      <c r="Q34" s="34"/>
      <c r="R34" s="34"/>
      <c r="S34" s="34"/>
      <c r="T34" s="34"/>
      <c r="U34" s="34"/>
      <c r="V34" s="34"/>
      <c r="W34" s="34"/>
      <c r="X34" s="34"/>
      <c r="Y34" s="34"/>
      <c r="Z34" s="34"/>
      <c r="AA34" s="34"/>
      <c r="AB34" s="34"/>
      <c r="AC34" s="34"/>
      <c r="AD34" s="34"/>
    </row>
    <row r="35" spans="2:41">
      <c r="B35" s="364"/>
      <c r="C35" s="29" t="s">
        <v>7</v>
      </c>
      <c r="D35" s="30" t="s">
        <v>52</v>
      </c>
      <c r="E35" s="64">
        <v>337.87726160299661</v>
      </c>
      <c r="F35" s="64">
        <v>341.15187779811851</v>
      </c>
      <c r="G35" s="64">
        <v>344.42649399324051</v>
      </c>
      <c r="H35" s="64">
        <v>347.70111018836246</v>
      </c>
      <c r="I35" s="64">
        <v>350.97572638348436</v>
      </c>
      <c r="J35" s="35" t="s">
        <v>52</v>
      </c>
      <c r="K35" s="35" t="s">
        <v>52</v>
      </c>
      <c r="O35" s="32"/>
      <c r="P35" s="33"/>
      <c r="S35" s="34"/>
      <c r="T35" s="34"/>
      <c r="U35" s="34"/>
      <c r="V35" s="34"/>
      <c r="W35" s="34"/>
      <c r="X35" s="34"/>
      <c r="Y35" s="34"/>
      <c r="Z35" s="34"/>
      <c r="AA35" s="34"/>
      <c r="AB35" s="34"/>
      <c r="AC35" s="34"/>
      <c r="AD35" s="34"/>
    </row>
    <row r="36" spans="2:41">
      <c r="B36" s="364"/>
      <c r="C36" s="29" t="s">
        <v>8</v>
      </c>
      <c r="D36" s="30" t="s">
        <v>52</v>
      </c>
      <c r="E36" s="64">
        <v>323.20688395609767</v>
      </c>
      <c r="F36" s="64">
        <v>325.56191615121958</v>
      </c>
      <c r="G36" s="64">
        <v>327.9169483463416</v>
      </c>
      <c r="H36" s="64">
        <v>330.27198054146356</v>
      </c>
      <c r="I36" s="64">
        <v>332.62701273658547</v>
      </c>
      <c r="J36" s="35" t="s">
        <v>52</v>
      </c>
      <c r="K36" s="35" t="s">
        <v>52</v>
      </c>
      <c r="O36" s="32"/>
      <c r="P36" s="33"/>
      <c r="S36" s="34"/>
      <c r="T36" s="34"/>
      <c r="U36" s="34"/>
      <c r="V36" s="34"/>
      <c r="W36" s="34"/>
      <c r="X36" s="34"/>
      <c r="Y36" s="34"/>
      <c r="Z36" s="34"/>
      <c r="AA36" s="34"/>
      <c r="AB36" s="34"/>
      <c r="AC36" s="34"/>
      <c r="AD36" s="34"/>
    </row>
    <row r="37" spans="2:41">
      <c r="B37" s="364"/>
      <c r="C37" s="29" t="s">
        <v>9</v>
      </c>
      <c r="D37" s="30" t="s">
        <v>52</v>
      </c>
      <c r="E37" s="64">
        <v>310.90680632351922</v>
      </c>
      <c r="F37" s="64">
        <v>312.42075559181194</v>
      </c>
      <c r="G37" s="64">
        <v>313.93470486010455</v>
      </c>
      <c r="H37" s="64">
        <v>315.44865412839727</v>
      </c>
      <c r="I37" s="64">
        <v>316.96260339668999</v>
      </c>
      <c r="J37" s="35" t="s">
        <v>52</v>
      </c>
      <c r="K37" s="35" t="s">
        <v>52</v>
      </c>
      <c r="O37" s="32"/>
      <c r="P37" s="33"/>
      <c r="S37" s="34"/>
      <c r="T37" s="34"/>
      <c r="U37" s="34"/>
      <c r="V37" s="34"/>
      <c r="W37" s="34"/>
      <c r="X37" s="34"/>
      <c r="Y37" s="34"/>
      <c r="Z37" s="34"/>
      <c r="AA37" s="34"/>
      <c r="AB37" s="34"/>
      <c r="AC37" s="34"/>
      <c r="AD37" s="34"/>
    </row>
    <row r="38" spans="2:41">
      <c r="B38" s="364"/>
      <c r="C38" s="29" t="s">
        <v>14</v>
      </c>
      <c r="D38" s="30" t="s">
        <v>52</v>
      </c>
      <c r="E38" s="64">
        <v>299.02727015435539</v>
      </c>
      <c r="F38" s="64">
        <v>300.12067795923349</v>
      </c>
      <c r="G38" s="64">
        <v>301.21408576411153</v>
      </c>
      <c r="H38" s="64">
        <v>302.30749356898963</v>
      </c>
      <c r="I38" s="64">
        <v>303.40090137386761</v>
      </c>
      <c r="J38" s="35" t="s">
        <v>52</v>
      </c>
      <c r="K38" s="35" t="s">
        <v>52</v>
      </c>
      <c r="O38" s="32"/>
      <c r="P38" s="33"/>
      <c r="S38" s="34"/>
      <c r="T38" s="34"/>
      <c r="U38" s="34"/>
      <c r="V38" s="34"/>
      <c r="W38" s="34"/>
      <c r="X38" s="34"/>
      <c r="Y38" s="34"/>
      <c r="Z38" s="34"/>
      <c r="AA38" s="34"/>
      <c r="AB38" s="34"/>
      <c r="AC38" s="34"/>
      <c r="AD38" s="34"/>
    </row>
    <row r="39" spans="2:41">
      <c r="B39" s="365"/>
      <c r="C39" s="29" t="s">
        <v>55</v>
      </c>
      <c r="D39" s="30" t="s">
        <v>52</v>
      </c>
      <c r="E39" s="64">
        <v>252.61583734756104</v>
      </c>
      <c r="F39" s="64">
        <v>253.52022759146348</v>
      </c>
      <c r="G39" s="64">
        <v>254.42461783536589</v>
      </c>
      <c r="H39" s="64">
        <v>255.32900807926839</v>
      </c>
      <c r="I39" s="64">
        <v>256.23339832317077</v>
      </c>
      <c r="J39" s="35" t="s">
        <v>52</v>
      </c>
      <c r="K39" s="35" t="s">
        <v>52</v>
      </c>
      <c r="O39" s="32"/>
      <c r="P39" s="33"/>
      <c r="S39" s="34"/>
      <c r="T39" s="34"/>
      <c r="U39" s="34"/>
      <c r="V39" s="34"/>
      <c r="W39" s="34"/>
      <c r="X39" s="34"/>
      <c r="Y39" s="34"/>
      <c r="Z39" s="34"/>
      <c r="AA39" s="34"/>
      <c r="AB39" s="34"/>
      <c r="AC39" s="34"/>
      <c r="AD39" s="34"/>
    </row>
    <row r="42" spans="2:41">
      <c r="C42" s="1" t="s">
        <v>172</v>
      </c>
    </row>
    <row r="43" spans="2:41" ht="44.25" customHeight="1">
      <c r="C43" s="9" t="s">
        <v>89</v>
      </c>
      <c r="D43" s="93" t="s">
        <v>92</v>
      </c>
      <c r="E43" s="374" t="s">
        <v>170</v>
      </c>
      <c r="F43" s="375"/>
      <c r="G43" s="375"/>
      <c r="H43" s="375"/>
      <c r="I43" s="376"/>
      <c r="J43" s="384" t="s">
        <v>93</v>
      </c>
      <c r="K43" s="385"/>
      <c r="AA43" s="22"/>
      <c r="AB43" s="23"/>
      <c r="AC43" s="23"/>
      <c r="AD43" s="24"/>
      <c r="AE43" s="23"/>
      <c r="AF43" s="23"/>
      <c r="AG43" s="23"/>
      <c r="AH43" s="23"/>
      <c r="AI43" s="23"/>
      <c r="AJ43" s="23"/>
      <c r="AK43" s="23"/>
      <c r="AL43" s="23"/>
      <c r="AM43" s="23"/>
      <c r="AN43" s="23"/>
      <c r="AO43" s="23"/>
    </row>
    <row r="44" spans="2:41" ht="48" customHeight="1">
      <c r="C44" s="9" t="s">
        <v>90</v>
      </c>
      <c r="D44" s="95" t="s">
        <v>166</v>
      </c>
      <c r="E44" s="374" t="s">
        <v>167</v>
      </c>
      <c r="F44" s="375"/>
      <c r="G44" s="375"/>
      <c r="H44" s="375"/>
      <c r="I44" s="376"/>
      <c r="J44" s="95" t="s">
        <v>94</v>
      </c>
      <c r="K44" s="25" t="s">
        <v>173</v>
      </c>
      <c r="AA44" s="22"/>
      <c r="AB44" s="101"/>
      <c r="AC44" s="101"/>
      <c r="AD44" s="24"/>
      <c r="AE44" s="24"/>
      <c r="AF44" s="24"/>
      <c r="AG44" s="24"/>
      <c r="AH44" s="24"/>
      <c r="AI44" s="24"/>
      <c r="AJ44" s="24"/>
      <c r="AK44" s="24"/>
      <c r="AL44" s="24"/>
      <c r="AM44" s="24"/>
      <c r="AN44" s="101"/>
      <c r="AO44" s="101"/>
    </row>
    <row r="45" spans="2:41" ht="15" customHeight="1">
      <c r="C45" s="10" t="s">
        <v>91</v>
      </c>
      <c r="D45" s="95" t="s">
        <v>99</v>
      </c>
      <c r="E45" s="26">
        <v>1</v>
      </c>
      <c r="F45" s="26">
        <v>2</v>
      </c>
      <c r="G45" s="26">
        <v>3</v>
      </c>
      <c r="H45" s="26">
        <v>4</v>
      </c>
      <c r="I45" s="26">
        <v>5</v>
      </c>
      <c r="J45" s="94" t="s">
        <v>95</v>
      </c>
      <c r="K45" s="26" t="s">
        <v>96</v>
      </c>
      <c r="AA45" s="27"/>
      <c r="AB45" s="28"/>
      <c r="AC45" s="28"/>
      <c r="AD45" s="102"/>
      <c r="AE45" s="102"/>
      <c r="AF45" s="102"/>
      <c r="AG45" s="102"/>
      <c r="AH45" s="102"/>
      <c r="AI45" s="102"/>
      <c r="AJ45" s="102"/>
      <c r="AK45" s="102"/>
      <c r="AL45" s="102"/>
      <c r="AM45" s="102"/>
      <c r="AN45" s="102"/>
      <c r="AO45" s="102"/>
    </row>
    <row r="46" spans="2:41" ht="15" customHeight="1">
      <c r="B46" s="363" t="s">
        <v>97</v>
      </c>
      <c r="C46" s="29" t="s">
        <v>0</v>
      </c>
      <c r="D46" s="105">
        <v>568.19725192630665</v>
      </c>
      <c r="E46" s="106" t="s">
        <v>52</v>
      </c>
      <c r="F46" s="106" t="s">
        <v>52</v>
      </c>
      <c r="G46" s="106" t="s">
        <v>52</v>
      </c>
      <c r="H46" s="106" t="s">
        <v>52</v>
      </c>
      <c r="I46" s="106" t="s">
        <v>52</v>
      </c>
      <c r="J46" s="105">
        <v>811.49012172125424</v>
      </c>
      <c r="K46" s="105">
        <v>495.58208757491292</v>
      </c>
      <c r="M46" s="31"/>
      <c r="Z46" s="32"/>
      <c r="AA46" s="33"/>
      <c r="AB46" s="34"/>
      <c r="AC46" s="34"/>
      <c r="AN46" s="34"/>
      <c r="AO46" s="34"/>
    </row>
    <row r="47" spans="2:41">
      <c r="B47" s="364"/>
      <c r="C47" s="29" t="s">
        <v>1</v>
      </c>
      <c r="D47" s="105">
        <v>539.9440668002353</v>
      </c>
      <c r="E47" s="106" t="s">
        <v>52</v>
      </c>
      <c r="F47" s="106" t="s">
        <v>52</v>
      </c>
      <c r="G47" s="106" t="s">
        <v>52</v>
      </c>
      <c r="H47" s="106" t="s">
        <v>52</v>
      </c>
      <c r="I47" s="106" t="s">
        <v>52</v>
      </c>
      <c r="J47" s="105">
        <v>774.96599194181192</v>
      </c>
      <c r="K47" s="105">
        <v>474.85335950278744</v>
      </c>
      <c r="M47" s="31"/>
      <c r="Z47" s="32"/>
      <c r="AA47" s="33"/>
      <c r="AB47" s="34"/>
      <c r="AC47" s="34"/>
      <c r="AN47" s="34"/>
      <c r="AO47" s="34"/>
    </row>
    <row r="48" spans="2:41">
      <c r="B48" s="364"/>
      <c r="C48" s="29" t="s">
        <v>2</v>
      </c>
      <c r="D48" s="105">
        <v>507.30977070321444</v>
      </c>
      <c r="E48" s="106" t="s">
        <v>52</v>
      </c>
      <c r="F48" s="106" t="s">
        <v>52</v>
      </c>
      <c r="G48" s="106" t="s">
        <v>52</v>
      </c>
      <c r="H48" s="106" t="s">
        <v>52</v>
      </c>
      <c r="I48" s="106" t="s">
        <v>52</v>
      </c>
      <c r="J48" s="105">
        <v>726.0347262041812</v>
      </c>
      <c r="K48" s="105">
        <v>443.25760745853671</v>
      </c>
      <c r="M48" s="31"/>
      <c r="Z48" s="32"/>
      <c r="AA48" s="33"/>
      <c r="AB48" s="34"/>
      <c r="AC48" s="34"/>
      <c r="AN48" s="34"/>
      <c r="AO48" s="34"/>
    </row>
    <row r="49" spans="2:41">
      <c r="B49" s="364"/>
      <c r="C49" s="29" t="s">
        <v>3</v>
      </c>
      <c r="D49" s="105">
        <v>463.57638371796173</v>
      </c>
      <c r="E49" s="106" t="s">
        <v>52</v>
      </c>
      <c r="F49" s="106" t="s">
        <v>52</v>
      </c>
      <c r="G49" s="106" t="s">
        <v>52</v>
      </c>
      <c r="H49" s="106" t="s">
        <v>52</v>
      </c>
      <c r="I49" s="106" t="s">
        <v>52</v>
      </c>
      <c r="J49" s="105">
        <v>704.26801992073183</v>
      </c>
      <c r="K49" s="105">
        <v>424.85382784756098</v>
      </c>
      <c r="M49" s="31"/>
      <c r="Z49" s="32"/>
      <c r="AA49" s="33"/>
      <c r="AB49" s="34"/>
      <c r="AC49" s="34"/>
      <c r="AN49" s="34"/>
      <c r="AO49" s="34"/>
    </row>
    <row r="50" spans="2:41">
      <c r="B50" s="364"/>
      <c r="C50" s="29" t="s">
        <v>4</v>
      </c>
      <c r="D50" s="105">
        <v>447.36599409279626</v>
      </c>
      <c r="E50" s="106" t="s">
        <v>52</v>
      </c>
      <c r="F50" s="106" t="s">
        <v>52</v>
      </c>
      <c r="G50" s="106" t="s">
        <v>52</v>
      </c>
      <c r="H50" s="106" t="s">
        <v>52</v>
      </c>
      <c r="I50" s="106" t="s">
        <v>52</v>
      </c>
      <c r="J50" s="105">
        <v>678.13300217038307</v>
      </c>
      <c r="K50" s="105">
        <v>411.93845348048779</v>
      </c>
      <c r="M50" s="31"/>
      <c r="O50" s="31"/>
      <c r="P50" s="31"/>
      <c r="Q50" s="31"/>
      <c r="R50" s="31"/>
      <c r="S50" s="31"/>
      <c r="T50" s="31"/>
      <c r="U50" s="31"/>
      <c r="V50" s="31"/>
      <c r="W50" s="31"/>
      <c r="X50" s="31"/>
      <c r="Z50" s="32"/>
      <c r="AA50" s="33"/>
      <c r="AB50" s="34"/>
      <c r="AC50" s="34"/>
      <c r="AN50" s="34"/>
      <c r="AO50" s="34"/>
    </row>
    <row r="51" spans="2:41">
      <c r="B51" s="364"/>
      <c r="C51" s="29" t="s">
        <v>5</v>
      </c>
      <c r="D51" s="105">
        <v>422.3845109661587</v>
      </c>
      <c r="E51" s="106" t="s">
        <v>52</v>
      </c>
      <c r="F51" s="106" t="s">
        <v>52</v>
      </c>
      <c r="G51" s="106" t="s">
        <v>52</v>
      </c>
      <c r="H51" s="106" t="s">
        <v>52</v>
      </c>
      <c r="I51" s="106" t="s">
        <v>52</v>
      </c>
      <c r="J51" s="105">
        <v>634.22624762090595</v>
      </c>
      <c r="K51" s="105">
        <v>384.23779716794434</v>
      </c>
      <c r="L51" s="31"/>
      <c r="M51" s="31"/>
      <c r="O51" s="31"/>
      <c r="P51" s="31"/>
      <c r="Q51" s="31"/>
      <c r="R51" s="31"/>
      <c r="S51" s="31"/>
      <c r="T51" s="31"/>
      <c r="U51" s="31"/>
      <c r="V51" s="31"/>
      <c r="W51" s="31"/>
      <c r="X51" s="31"/>
      <c r="Z51" s="32"/>
      <c r="AA51" s="33"/>
      <c r="AB51" s="34"/>
      <c r="AC51" s="34"/>
      <c r="AD51" s="34"/>
      <c r="AE51" s="34"/>
      <c r="AF51" s="34"/>
      <c r="AG51" s="34"/>
      <c r="AH51" s="34"/>
      <c r="AI51" s="34"/>
      <c r="AJ51" s="34"/>
      <c r="AK51" s="34"/>
      <c r="AL51" s="34"/>
      <c r="AM51" s="34"/>
      <c r="AN51" s="34"/>
      <c r="AO51" s="34"/>
    </row>
    <row r="52" spans="2:41">
      <c r="B52" s="364"/>
      <c r="C52" s="29" t="s">
        <v>6</v>
      </c>
      <c r="D52" s="105">
        <v>397.6451734823782</v>
      </c>
      <c r="E52" s="105">
        <v>360.84503761846702</v>
      </c>
      <c r="F52" s="105">
        <v>366.06110835017421</v>
      </c>
      <c r="G52" s="105">
        <v>371.27717908188157</v>
      </c>
      <c r="H52" s="105">
        <v>376.49324981358893</v>
      </c>
      <c r="I52" s="105">
        <v>381.70932054529629</v>
      </c>
      <c r="J52" s="105">
        <v>594.03885285888498</v>
      </c>
      <c r="K52" s="105">
        <v>359.67468055923354</v>
      </c>
      <c r="L52" s="31"/>
      <c r="M52" s="31"/>
      <c r="O52" s="31"/>
      <c r="P52" s="31"/>
      <c r="Q52" s="31"/>
      <c r="R52" s="31"/>
      <c r="S52" s="31"/>
      <c r="T52" s="31"/>
      <c r="U52" s="31"/>
      <c r="V52" s="31"/>
      <c r="W52" s="31"/>
      <c r="X52" s="31"/>
      <c r="Y52" s="31"/>
      <c r="Z52" s="32"/>
      <c r="AA52" s="33"/>
      <c r="AB52" s="34"/>
      <c r="AC52" s="34"/>
      <c r="AD52" s="34"/>
      <c r="AE52" s="34"/>
      <c r="AF52" s="34"/>
      <c r="AG52" s="34"/>
      <c r="AH52" s="34"/>
      <c r="AI52" s="34"/>
      <c r="AJ52" s="34"/>
      <c r="AK52" s="34"/>
      <c r="AL52" s="34"/>
      <c r="AM52" s="34"/>
      <c r="AN52" s="34"/>
      <c r="AO52" s="34"/>
    </row>
    <row r="53" spans="2:41">
      <c r="B53" s="364"/>
      <c r="C53" s="29" t="s">
        <v>7</v>
      </c>
      <c r="D53" s="106" t="s">
        <v>52</v>
      </c>
      <c r="E53" s="105">
        <v>349.47924620229981</v>
      </c>
      <c r="F53" s="105">
        <v>352.92343556815337</v>
      </c>
      <c r="G53" s="105">
        <v>356.36762493400704</v>
      </c>
      <c r="H53" s="105">
        <v>359.8118142998606</v>
      </c>
      <c r="I53" s="105">
        <v>363.25600366571433</v>
      </c>
      <c r="J53" s="106" t="s">
        <v>52</v>
      </c>
      <c r="K53" s="106" t="s">
        <v>52</v>
      </c>
      <c r="L53" s="31"/>
      <c r="O53" s="31"/>
      <c r="P53" s="31"/>
      <c r="Q53" s="31"/>
      <c r="R53" s="31"/>
      <c r="S53" s="31"/>
      <c r="T53" s="31"/>
      <c r="U53" s="31"/>
      <c r="V53" s="31"/>
      <c r="W53" s="31"/>
      <c r="X53" s="31"/>
      <c r="Y53" s="31"/>
      <c r="Z53" s="32"/>
      <c r="AA53" s="33"/>
      <c r="AD53" s="34"/>
      <c r="AE53" s="34"/>
      <c r="AF53" s="34"/>
      <c r="AG53" s="34"/>
      <c r="AH53" s="34"/>
      <c r="AI53" s="34"/>
      <c r="AJ53" s="34"/>
      <c r="AK53" s="34"/>
      <c r="AL53" s="34"/>
      <c r="AM53" s="34"/>
    </row>
    <row r="54" spans="2:41">
      <c r="B54" s="364"/>
      <c r="C54" s="29" t="s">
        <v>8</v>
      </c>
      <c r="D54" s="106" t="s">
        <v>52</v>
      </c>
      <c r="E54" s="105">
        <v>334.38215426968657</v>
      </c>
      <c r="F54" s="105">
        <v>336.9067596355402</v>
      </c>
      <c r="G54" s="105">
        <v>339.43136500139389</v>
      </c>
      <c r="H54" s="105">
        <v>341.95597036724746</v>
      </c>
      <c r="I54" s="105">
        <v>344.4805757331012</v>
      </c>
      <c r="J54" s="106" t="s">
        <v>52</v>
      </c>
      <c r="K54" s="106" t="s">
        <v>52</v>
      </c>
      <c r="L54" s="31"/>
      <c r="O54" s="31"/>
      <c r="P54" s="31"/>
      <c r="Q54" s="31"/>
      <c r="R54" s="31"/>
      <c r="S54" s="31"/>
      <c r="T54" s="31"/>
      <c r="U54" s="31"/>
      <c r="V54" s="31"/>
      <c r="W54" s="31"/>
      <c r="X54" s="31"/>
      <c r="Y54" s="31"/>
      <c r="Z54" s="32"/>
      <c r="AA54" s="33"/>
      <c r="AD54" s="34"/>
      <c r="AE54" s="34"/>
      <c r="AF54" s="34"/>
      <c r="AG54" s="34"/>
      <c r="AH54" s="34"/>
      <c r="AI54" s="34"/>
      <c r="AJ54" s="34"/>
      <c r="AK54" s="34"/>
      <c r="AL54" s="34"/>
      <c r="AM54" s="34"/>
    </row>
    <row r="55" spans="2:41">
      <c r="B55" s="364"/>
      <c r="C55" s="29" t="s">
        <v>9</v>
      </c>
      <c r="D55" s="106" t="s">
        <v>52</v>
      </c>
      <c r="E55" s="105">
        <v>321.65536235139382</v>
      </c>
      <c r="F55" s="105">
        <v>323.33888479041821</v>
      </c>
      <c r="G55" s="105">
        <v>325.02240722944254</v>
      </c>
      <c r="H55" s="105">
        <v>326.70592966846698</v>
      </c>
      <c r="I55" s="105">
        <v>328.38945210749142</v>
      </c>
      <c r="J55" s="106" t="s">
        <v>52</v>
      </c>
      <c r="K55" s="106" t="s">
        <v>52</v>
      </c>
      <c r="L55" s="31"/>
      <c r="O55" s="31"/>
      <c r="P55" s="31"/>
      <c r="Q55" s="31"/>
      <c r="R55" s="31"/>
      <c r="S55" s="31"/>
      <c r="T55" s="31"/>
      <c r="U55" s="31"/>
      <c r="V55" s="31"/>
      <c r="W55" s="31"/>
      <c r="X55" s="31"/>
      <c r="Y55" s="31"/>
      <c r="Z55" s="32"/>
      <c r="AA55" s="33"/>
      <c r="AD55" s="34"/>
      <c r="AE55" s="34"/>
      <c r="AF55" s="34"/>
      <c r="AG55" s="34"/>
      <c r="AH55" s="34"/>
      <c r="AI55" s="34"/>
      <c r="AJ55" s="34"/>
      <c r="AK55" s="34"/>
      <c r="AL55" s="34"/>
      <c r="AM55" s="34"/>
    </row>
    <row r="56" spans="2:41">
      <c r="B56" s="364"/>
      <c r="C56" s="29" t="s">
        <v>14</v>
      </c>
      <c r="D56" s="106" t="s">
        <v>52</v>
      </c>
      <c r="E56" s="105">
        <v>309.34911189651569</v>
      </c>
      <c r="F56" s="105">
        <v>310.61209287212546</v>
      </c>
      <c r="G56" s="105">
        <v>311.87507384773522</v>
      </c>
      <c r="H56" s="105">
        <v>313.13805482334493</v>
      </c>
      <c r="I56" s="105">
        <v>314.40103579895475</v>
      </c>
      <c r="J56" s="106" t="s">
        <v>52</v>
      </c>
      <c r="K56" s="106" t="s">
        <v>52</v>
      </c>
      <c r="L56" s="31"/>
      <c r="O56" s="31"/>
      <c r="P56" s="31"/>
      <c r="Q56" s="31"/>
      <c r="R56" s="31"/>
      <c r="S56" s="31"/>
      <c r="T56" s="31"/>
      <c r="U56" s="31"/>
      <c r="V56" s="31"/>
      <c r="W56" s="31"/>
      <c r="X56" s="31"/>
      <c r="Y56" s="31"/>
      <c r="Z56" s="32"/>
      <c r="AA56" s="33"/>
      <c r="AD56" s="34"/>
      <c r="AE56" s="34"/>
      <c r="AF56" s="34"/>
      <c r="AG56" s="34"/>
      <c r="AH56" s="34"/>
      <c r="AI56" s="34"/>
      <c r="AJ56" s="34"/>
      <c r="AK56" s="34"/>
      <c r="AL56" s="34"/>
      <c r="AM56" s="34"/>
    </row>
    <row r="57" spans="2:41">
      <c r="B57" s="365"/>
      <c r="C57" s="29" t="s">
        <v>55</v>
      </c>
      <c r="D57" s="106" t="s">
        <v>52</v>
      </c>
      <c r="E57" s="105">
        <v>262.51096480400702</v>
      </c>
      <c r="F57" s="105">
        <v>263.58492821864115</v>
      </c>
      <c r="G57" s="105">
        <v>264.65889163327529</v>
      </c>
      <c r="H57" s="105">
        <v>265.73285504790948</v>
      </c>
      <c r="I57" s="105">
        <v>266.80681846254362</v>
      </c>
      <c r="J57" s="106" t="s">
        <v>52</v>
      </c>
      <c r="K57" s="106" t="s">
        <v>52</v>
      </c>
      <c r="L57" s="31"/>
      <c r="O57" s="31"/>
      <c r="P57" s="31"/>
      <c r="Q57" s="31"/>
      <c r="R57" s="31"/>
      <c r="S57" s="31"/>
      <c r="T57" s="31"/>
      <c r="U57" s="31"/>
      <c r="V57" s="31"/>
      <c r="W57" s="31"/>
      <c r="X57" s="31"/>
      <c r="Y57" s="31"/>
      <c r="Z57" s="32"/>
      <c r="AA57" s="33"/>
      <c r="AD57" s="34"/>
      <c r="AE57" s="34"/>
      <c r="AF57" s="34"/>
      <c r="AG57" s="34"/>
      <c r="AH57" s="34"/>
      <c r="AI57" s="34"/>
      <c r="AJ57" s="34"/>
      <c r="AK57" s="34"/>
      <c r="AL57" s="34"/>
      <c r="AM57" s="34"/>
    </row>
    <row r="58" spans="2:41">
      <c r="C58" s="36" t="s">
        <v>13</v>
      </c>
    </row>
    <row r="59" spans="2:41">
      <c r="C59" s="36" t="s">
        <v>196</v>
      </c>
    </row>
    <row r="60" spans="2:41">
      <c r="C60" s="8" t="s">
        <v>174</v>
      </c>
    </row>
    <row r="61" spans="2:41" ht="31.5" customHeight="1">
      <c r="C61" s="377" t="s">
        <v>175</v>
      </c>
      <c r="D61" s="377"/>
      <c r="E61" s="377"/>
      <c r="F61" s="377"/>
      <c r="G61" s="377"/>
      <c r="H61" s="377"/>
      <c r="I61" s="377"/>
      <c r="J61" s="377"/>
      <c r="K61" s="377"/>
    </row>
    <row r="63" spans="2:41">
      <c r="C63" s="103"/>
    </row>
    <row r="64" spans="2:41">
      <c r="C64" s="103"/>
      <c r="AG64" s="103"/>
    </row>
    <row r="65" spans="1:61" ht="19.5" customHeight="1" thickBot="1">
      <c r="C65" s="96" t="s">
        <v>100</v>
      </c>
      <c r="D65" s="378" t="s">
        <v>176</v>
      </c>
      <c r="E65" s="379"/>
      <c r="F65" s="379"/>
      <c r="G65" s="379"/>
      <c r="H65" s="379"/>
      <c r="I65" s="379"/>
      <c r="J65" s="379"/>
      <c r="K65" s="379"/>
      <c r="L65" s="379"/>
      <c r="M65" s="379"/>
      <c r="N65" s="379"/>
      <c r="O65" s="380"/>
      <c r="P65" s="39"/>
      <c r="AG65" s="40"/>
      <c r="AH65" s="41"/>
      <c r="AI65" s="41"/>
      <c r="AJ65" s="41"/>
      <c r="AK65" s="41"/>
      <c r="AL65" s="41"/>
      <c r="AM65" s="41"/>
      <c r="AN65" s="41"/>
      <c r="AO65" s="41"/>
      <c r="AP65" s="41"/>
      <c r="AQ65" s="41"/>
      <c r="AR65" s="41"/>
      <c r="AS65" s="41"/>
      <c r="AT65" s="39"/>
      <c r="AW65" s="40"/>
      <c r="AX65" s="41"/>
      <c r="AY65" s="41"/>
      <c r="AZ65" s="41"/>
      <c r="BA65" s="41"/>
      <c r="BB65" s="41"/>
      <c r="BC65" s="41"/>
      <c r="BD65" s="41"/>
      <c r="BE65" s="41"/>
      <c r="BF65" s="41"/>
      <c r="BG65" s="41"/>
      <c r="BH65" s="41"/>
      <c r="BI65" s="41"/>
    </row>
    <row r="66" spans="1:61" ht="19.5" customHeight="1">
      <c r="C66" s="18" t="s">
        <v>132</v>
      </c>
      <c r="D66" s="381" t="s">
        <v>101</v>
      </c>
      <c r="E66" s="382"/>
      <c r="F66" s="382"/>
      <c r="G66" s="383"/>
      <c r="H66" s="381" t="s">
        <v>25</v>
      </c>
      <c r="I66" s="382"/>
      <c r="J66" s="382"/>
      <c r="K66" s="383"/>
      <c r="L66" s="381" t="s">
        <v>102</v>
      </c>
      <c r="M66" s="382"/>
      <c r="N66" s="382"/>
      <c r="O66" s="383"/>
      <c r="P66" s="39"/>
      <c r="AG66" s="22"/>
      <c r="AH66" s="41"/>
      <c r="AI66" s="41"/>
      <c r="AJ66" s="41"/>
      <c r="AK66" s="41"/>
      <c r="AL66" s="41"/>
      <c r="AM66" s="41"/>
      <c r="AN66" s="41"/>
      <c r="AO66" s="41"/>
      <c r="AP66" s="41"/>
      <c r="AQ66" s="41"/>
      <c r="AR66" s="41"/>
      <c r="AS66" s="41"/>
      <c r="AT66" s="39"/>
      <c r="AW66" s="22"/>
      <c r="AX66" s="41"/>
      <c r="AY66" s="41"/>
      <c r="AZ66" s="41"/>
      <c r="BA66" s="41"/>
      <c r="BB66" s="41"/>
      <c r="BC66" s="41"/>
      <c r="BD66" s="41"/>
      <c r="BE66" s="41"/>
      <c r="BF66" s="41"/>
      <c r="BG66" s="41"/>
      <c r="BH66" s="41"/>
      <c r="BI66" s="41"/>
    </row>
    <row r="67" spans="1:61" ht="15" customHeight="1">
      <c r="C67" s="18" t="s">
        <v>91</v>
      </c>
      <c r="D67" s="42">
        <v>1</v>
      </c>
      <c r="E67" s="26">
        <v>2</v>
      </c>
      <c r="F67" s="26">
        <v>3</v>
      </c>
      <c r="G67" s="43">
        <v>4</v>
      </c>
      <c r="H67" s="42">
        <v>1</v>
      </c>
      <c r="I67" s="26">
        <v>2</v>
      </c>
      <c r="J67" s="26">
        <v>3</v>
      </c>
      <c r="K67" s="43">
        <v>4</v>
      </c>
      <c r="L67" s="42">
        <v>1</v>
      </c>
      <c r="M67" s="26">
        <v>2</v>
      </c>
      <c r="N67" s="26">
        <v>3</v>
      </c>
      <c r="O67" s="43">
        <v>4</v>
      </c>
      <c r="P67" s="39"/>
      <c r="AG67" s="22"/>
      <c r="AH67" s="102"/>
      <c r="AI67" s="102"/>
      <c r="AJ67" s="102"/>
      <c r="AK67" s="102"/>
      <c r="AL67" s="102"/>
      <c r="AM67" s="102"/>
      <c r="AN67" s="102"/>
      <c r="AO67" s="102"/>
      <c r="AP67" s="102"/>
      <c r="AQ67" s="102"/>
      <c r="AR67" s="102"/>
      <c r="AS67" s="102"/>
      <c r="AT67" s="39"/>
      <c r="AW67" s="22"/>
      <c r="AX67" s="102"/>
      <c r="AY67" s="102"/>
      <c r="AZ67" s="102"/>
      <c r="BA67" s="102"/>
      <c r="BB67" s="102"/>
      <c r="BC67" s="102"/>
      <c r="BD67" s="102"/>
      <c r="BE67" s="102"/>
      <c r="BF67" s="102"/>
      <c r="BG67" s="102"/>
      <c r="BH67" s="102"/>
      <c r="BI67" s="102"/>
    </row>
    <row r="68" spans="1:61" ht="15" customHeight="1">
      <c r="B68" s="363" t="s">
        <v>97</v>
      </c>
      <c r="C68" s="44" t="s">
        <v>26</v>
      </c>
      <c r="D68" s="65">
        <v>69.45</v>
      </c>
      <c r="E68" s="64">
        <v>80.650000000000006</v>
      </c>
      <c r="F68" s="64">
        <v>91.800000000000011</v>
      </c>
      <c r="G68" s="66">
        <v>103</v>
      </c>
      <c r="H68" s="65">
        <v>116.10000000000001</v>
      </c>
      <c r="I68" s="64">
        <v>172.05</v>
      </c>
      <c r="J68" s="64">
        <v>228.05</v>
      </c>
      <c r="K68" s="66">
        <v>284</v>
      </c>
      <c r="L68" s="65">
        <v>127.35000000000001</v>
      </c>
      <c r="M68" s="64">
        <v>194.60000000000002</v>
      </c>
      <c r="N68" s="64">
        <v>261.65000000000003</v>
      </c>
      <c r="O68" s="66">
        <v>328.70000000000005</v>
      </c>
      <c r="P68" s="39"/>
      <c r="Q68" s="39"/>
      <c r="R68" s="39"/>
      <c r="S68" s="39"/>
      <c r="T68" s="39"/>
      <c r="U68" s="39"/>
      <c r="V68" s="39"/>
      <c r="W68" s="39"/>
      <c r="X68" s="39"/>
      <c r="Y68" s="39"/>
      <c r="Z68" s="39"/>
      <c r="AA68" s="39"/>
      <c r="AF68" s="32"/>
      <c r="AG68" s="33"/>
      <c r="AH68" s="34"/>
      <c r="AI68" s="34"/>
      <c r="AJ68" s="34"/>
      <c r="AK68" s="34"/>
      <c r="AL68" s="34"/>
      <c r="AM68" s="34"/>
      <c r="AN68" s="34"/>
      <c r="AO68" s="34"/>
      <c r="AP68" s="34"/>
      <c r="AQ68" s="34"/>
      <c r="AR68" s="34"/>
      <c r="AS68" s="34"/>
      <c r="AT68" s="39"/>
      <c r="AV68" s="32"/>
      <c r="AW68" s="33"/>
      <c r="AX68" s="34"/>
      <c r="AY68" s="34"/>
      <c r="AZ68" s="34"/>
      <c r="BA68" s="34"/>
      <c r="BB68" s="34"/>
      <c r="BC68" s="34"/>
      <c r="BD68" s="34"/>
      <c r="BE68" s="34"/>
      <c r="BF68" s="34"/>
      <c r="BG68" s="34"/>
      <c r="BH68" s="34"/>
      <c r="BI68" s="34"/>
    </row>
    <row r="69" spans="1:61" ht="15" customHeight="1">
      <c r="B69" s="364"/>
      <c r="C69" s="44" t="s">
        <v>27</v>
      </c>
      <c r="D69" s="65">
        <v>39.6</v>
      </c>
      <c r="E69" s="64">
        <v>45.25</v>
      </c>
      <c r="F69" s="64">
        <v>50.800000000000004</v>
      </c>
      <c r="G69" s="66">
        <v>56.35</v>
      </c>
      <c r="H69" s="65">
        <v>63.900000000000006</v>
      </c>
      <c r="I69" s="64">
        <v>91.800000000000011</v>
      </c>
      <c r="J69" s="64">
        <v>119.9</v>
      </c>
      <c r="K69" s="66">
        <v>147.95000000000002</v>
      </c>
      <c r="L69" s="65">
        <v>69.45</v>
      </c>
      <c r="M69" s="64">
        <v>103.15</v>
      </c>
      <c r="N69" s="64">
        <v>136.70000000000002</v>
      </c>
      <c r="O69" s="66">
        <v>170.3</v>
      </c>
      <c r="P69" s="39"/>
      <c r="Q69" s="39"/>
      <c r="R69" s="39"/>
      <c r="S69" s="39"/>
      <c r="T69" s="39"/>
      <c r="U69" s="39"/>
      <c r="V69" s="39"/>
      <c r="W69" s="39"/>
      <c r="X69" s="39"/>
      <c r="Y69" s="39"/>
      <c r="Z69" s="39"/>
      <c r="AA69" s="39"/>
      <c r="AF69" s="32"/>
      <c r="AG69" s="33"/>
      <c r="AH69" s="34"/>
      <c r="AI69" s="34"/>
      <c r="AJ69" s="34"/>
      <c r="AK69" s="34"/>
      <c r="AL69" s="34"/>
      <c r="AM69" s="34"/>
      <c r="AN69" s="34"/>
      <c r="AO69" s="34"/>
      <c r="AP69" s="34"/>
      <c r="AQ69" s="34"/>
      <c r="AR69" s="34"/>
      <c r="AS69" s="34"/>
      <c r="AT69" s="39"/>
      <c r="AV69" s="32"/>
      <c r="AW69" s="33"/>
      <c r="AX69" s="34"/>
      <c r="AY69" s="34"/>
      <c r="AZ69" s="34"/>
      <c r="BA69" s="34"/>
      <c r="BB69" s="34"/>
      <c r="BC69" s="34"/>
      <c r="BD69" s="34"/>
      <c r="BE69" s="34"/>
      <c r="BF69" s="34"/>
      <c r="BG69" s="34"/>
      <c r="BH69" s="34"/>
      <c r="BI69" s="34"/>
    </row>
    <row r="70" spans="1:61" ht="15" customHeight="1">
      <c r="B70" s="364"/>
      <c r="C70" s="44" t="s">
        <v>28</v>
      </c>
      <c r="D70" s="65">
        <v>29.6</v>
      </c>
      <c r="E70" s="64">
        <v>33.4</v>
      </c>
      <c r="F70" s="64">
        <v>37.1</v>
      </c>
      <c r="G70" s="66">
        <v>40.900000000000006</v>
      </c>
      <c r="H70" s="65">
        <v>46.5</v>
      </c>
      <c r="I70" s="64">
        <v>65.2</v>
      </c>
      <c r="J70" s="64">
        <v>83.850000000000009</v>
      </c>
      <c r="K70" s="66">
        <v>102.4</v>
      </c>
      <c r="L70" s="65">
        <v>50.2</v>
      </c>
      <c r="M70" s="64">
        <v>72.75</v>
      </c>
      <c r="N70" s="64">
        <v>95.100000000000009</v>
      </c>
      <c r="O70" s="66">
        <v>117.45</v>
      </c>
      <c r="P70" s="39"/>
      <c r="Q70" s="39"/>
      <c r="R70" s="39"/>
      <c r="S70" s="39"/>
      <c r="T70" s="39"/>
      <c r="U70" s="39"/>
      <c r="V70" s="39"/>
      <c r="W70" s="39"/>
      <c r="X70" s="39"/>
      <c r="Y70" s="39"/>
      <c r="Z70" s="39"/>
      <c r="AA70" s="39"/>
      <c r="AF70" s="32"/>
      <c r="AG70" s="33"/>
      <c r="AH70" s="34"/>
      <c r="AI70" s="34"/>
      <c r="AJ70" s="34"/>
      <c r="AK70" s="34"/>
      <c r="AL70" s="34"/>
      <c r="AM70" s="34"/>
      <c r="AN70" s="34"/>
      <c r="AO70" s="34"/>
      <c r="AP70" s="34"/>
      <c r="AQ70" s="34"/>
      <c r="AR70" s="34"/>
      <c r="AS70" s="34"/>
      <c r="AT70" s="39"/>
      <c r="AV70" s="32"/>
      <c r="AW70" s="33"/>
      <c r="AX70" s="34"/>
      <c r="AY70" s="34"/>
      <c r="AZ70" s="34"/>
      <c r="BA70" s="34"/>
      <c r="BB70" s="34"/>
      <c r="BC70" s="34"/>
      <c r="BD70" s="34"/>
      <c r="BE70" s="34"/>
      <c r="BF70" s="34"/>
      <c r="BG70" s="34"/>
      <c r="BH70" s="34"/>
      <c r="BI70" s="34"/>
    </row>
    <row r="71" spans="1:61" ht="15" customHeight="1">
      <c r="B71" s="364"/>
      <c r="C71" s="44" t="s">
        <v>29</v>
      </c>
      <c r="D71" s="65">
        <v>24.75</v>
      </c>
      <c r="E71" s="64">
        <v>27.55</v>
      </c>
      <c r="F71" s="64">
        <v>30.3</v>
      </c>
      <c r="G71" s="66">
        <v>33.1</v>
      </c>
      <c r="H71" s="65">
        <v>37.85</v>
      </c>
      <c r="I71" s="64">
        <v>51.85</v>
      </c>
      <c r="J71" s="64">
        <v>65.850000000000009</v>
      </c>
      <c r="K71" s="66">
        <v>79.75</v>
      </c>
      <c r="L71" s="65">
        <v>40.6</v>
      </c>
      <c r="M71" s="64">
        <v>57.400000000000006</v>
      </c>
      <c r="N71" s="64">
        <v>74.2</v>
      </c>
      <c r="O71" s="66">
        <v>90.95</v>
      </c>
      <c r="P71" s="39"/>
      <c r="Q71" s="39"/>
      <c r="R71" s="39"/>
      <c r="S71" s="39"/>
      <c r="T71" s="39"/>
      <c r="U71" s="39"/>
      <c r="V71" s="39"/>
      <c r="W71" s="39"/>
      <c r="X71" s="39"/>
      <c r="Y71" s="39"/>
      <c r="Z71" s="39"/>
      <c r="AA71" s="39"/>
      <c r="AF71" s="32"/>
      <c r="AG71" s="33"/>
      <c r="AH71" s="34"/>
      <c r="AI71" s="34"/>
      <c r="AJ71" s="34"/>
      <c r="AK71" s="34"/>
      <c r="AL71" s="34"/>
      <c r="AM71" s="34"/>
      <c r="AN71" s="34"/>
      <c r="AO71" s="34"/>
      <c r="AP71" s="34"/>
      <c r="AQ71" s="34"/>
      <c r="AR71" s="34"/>
      <c r="AS71" s="34"/>
      <c r="AT71" s="39"/>
      <c r="AV71" s="32"/>
      <c r="AW71" s="33"/>
      <c r="AX71" s="34"/>
      <c r="AY71" s="34"/>
      <c r="AZ71" s="34"/>
      <c r="BA71" s="34"/>
      <c r="BB71" s="34"/>
      <c r="BC71" s="34"/>
      <c r="BD71" s="34"/>
      <c r="BE71" s="34"/>
      <c r="BF71" s="34"/>
      <c r="BG71" s="34"/>
      <c r="BH71" s="34"/>
      <c r="BI71" s="34"/>
    </row>
    <row r="72" spans="1:61" ht="15" customHeight="1">
      <c r="B72" s="364"/>
      <c r="C72" s="44" t="s">
        <v>1</v>
      </c>
      <c r="D72" s="65">
        <v>20.6</v>
      </c>
      <c r="E72" s="64">
        <v>22.8</v>
      </c>
      <c r="F72" s="64">
        <v>24.85</v>
      </c>
      <c r="G72" s="66">
        <v>26.900000000000002</v>
      </c>
      <c r="H72" s="65">
        <v>30.900000000000002</v>
      </c>
      <c r="I72" s="64">
        <v>41.650000000000006</v>
      </c>
      <c r="J72" s="64">
        <v>52.25</v>
      </c>
      <c r="K72" s="66">
        <v>62.85</v>
      </c>
      <c r="L72" s="65">
        <v>33.1</v>
      </c>
      <c r="M72" s="64">
        <v>45.95</v>
      </c>
      <c r="N72" s="64">
        <v>53.150000000000006</v>
      </c>
      <c r="O72" s="66">
        <v>65.850000000000009</v>
      </c>
      <c r="P72" s="39"/>
      <c r="Q72" s="39"/>
      <c r="R72" s="39"/>
      <c r="S72" s="39"/>
      <c r="T72" s="39"/>
      <c r="U72" s="39"/>
      <c r="V72" s="39"/>
      <c r="W72" s="39"/>
      <c r="X72" s="39"/>
      <c r="Y72" s="39"/>
      <c r="Z72" s="39"/>
      <c r="AA72" s="39"/>
      <c r="AF72" s="32"/>
      <c r="AG72" s="33"/>
      <c r="AH72" s="34"/>
      <c r="AI72" s="34"/>
      <c r="AJ72" s="34"/>
      <c r="AK72" s="34"/>
      <c r="AL72" s="34"/>
      <c r="AM72" s="34"/>
      <c r="AN72" s="34"/>
      <c r="AO72" s="34"/>
      <c r="AP72" s="34"/>
      <c r="AQ72" s="34"/>
      <c r="AR72" s="34"/>
      <c r="AS72" s="34"/>
      <c r="AT72" s="39"/>
      <c r="AV72" s="32"/>
      <c r="AW72" s="33"/>
      <c r="AX72" s="34"/>
      <c r="AY72" s="34"/>
      <c r="AZ72" s="34"/>
      <c r="BA72" s="34"/>
      <c r="BB72" s="34"/>
      <c r="BC72" s="34"/>
      <c r="BD72" s="34"/>
      <c r="BE72" s="34"/>
      <c r="BF72" s="34"/>
      <c r="BG72" s="34"/>
      <c r="BH72" s="34"/>
      <c r="BI72" s="34"/>
    </row>
    <row r="73" spans="1:61" ht="15" customHeight="1">
      <c r="B73" s="364"/>
      <c r="C73" s="44" t="s">
        <v>2</v>
      </c>
      <c r="D73" s="65">
        <v>16.8</v>
      </c>
      <c r="E73" s="64">
        <v>17.850000000000001</v>
      </c>
      <c r="F73" s="64">
        <v>20.6</v>
      </c>
      <c r="G73" s="66">
        <v>23.3</v>
      </c>
      <c r="H73" s="65">
        <v>22.6</v>
      </c>
      <c r="I73" s="64">
        <v>27.55</v>
      </c>
      <c r="J73" s="64">
        <v>34.450000000000003</v>
      </c>
      <c r="K73" s="66">
        <v>41.2</v>
      </c>
      <c r="L73" s="65">
        <v>23.6</v>
      </c>
      <c r="M73" s="64">
        <v>29.6</v>
      </c>
      <c r="N73" s="64">
        <v>37.4</v>
      </c>
      <c r="O73" s="66">
        <v>45.25</v>
      </c>
      <c r="P73" s="39"/>
      <c r="Q73" s="39"/>
      <c r="R73" s="39"/>
      <c r="S73" s="39"/>
      <c r="T73" s="39"/>
      <c r="U73" s="39"/>
      <c r="V73" s="39"/>
      <c r="W73" s="39"/>
      <c r="X73" s="39"/>
      <c r="Y73" s="39"/>
      <c r="Z73" s="39"/>
      <c r="AA73" s="39"/>
      <c r="AF73" s="32"/>
      <c r="AG73" s="33"/>
      <c r="AH73" s="34"/>
      <c r="AI73" s="34"/>
      <c r="AJ73" s="34"/>
      <c r="AK73" s="34"/>
      <c r="AL73" s="34"/>
      <c r="AM73" s="34"/>
      <c r="AN73" s="34"/>
      <c r="AO73" s="34"/>
      <c r="AP73" s="34"/>
      <c r="AQ73" s="34"/>
      <c r="AR73" s="34"/>
      <c r="AS73" s="34"/>
      <c r="AT73" s="39"/>
      <c r="AV73" s="32"/>
      <c r="AW73" s="33"/>
      <c r="AX73" s="34"/>
      <c r="AY73" s="34"/>
      <c r="AZ73" s="34"/>
      <c r="BA73" s="34"/>
      <c r="BB73" s="34"/>
      <c r="BC73" s="34"/>
      <c r="BD73" s="34"/>
      <c r="BE73" s="34"/>
      <c r="BF73" s="34"/>
      <c r="BG73" s="34"/>
      <c r="BH73" s="34"/>
      <c r="BI73" s="34"/>
    </row>
    <row r="74" spans="1:61" ht="15" customHeight="1">
      <c r="B74" s="364"/>
      <c r="C74" s="44" t="s">
        <v>3</v>
      </c>
      <c r="D74" s="65">
        <v>16.100000000000001</v>
      </c>
      <c r="E74" s="64">
        <v>16.600000000000001</v>
      </c>
      <c r="F74" s="64">
        <v>19</v>
      </c>
      <c r="G74" s="66">
        <v>21.35</v>
      </c>
      <c r="H74" s="65">
        <v>20.3</v>
      </c>
      <c r="I74" s="64">
        <v>23.6</v>
      </c>
      <c r="J74" s="64">
        <v>28.55</v>
      </c>
      <c r="K74" s="66">
        <v>33.6</v>
      </c>
      <c r="L74" s="65">
        <v>20.950000000000003</v>
      </c>
      <c r="M74" s="64">
        <v>24.85</v>
      </c>
      <c r="N74" s="64">
        <v>30.5</v>
      </c>
      <c r="O74" s="66">
        <v>36.050000000000004</v>
      </c>
      <c r="P74" s="39"/>
      <c r="Q74" s="39"/>
      <c r="R74" s="39"/>
      <c r="S74" s="39"/>
      <c r="T74" s="39"/>
      <c r="U74" s="39"/>
      <c r="V74" s="39"/>
      <c r="W74" s="39"/>
      <c r="X74" s="39"/>
      <c r="Y74" s="39"/>
      <c r="Z74" s="39"/>
      <c r="AA74" s="39"/>
      <c r="AF74" s="32"/>
      <c r="AG74" s="33"/>
      <c r="AH74" s="34"/>
      <c r="AI74" s="34"/>
      <c r="AJ74" s="34"/>
      <c r="AK74" s="34"/>
      <c r="AL74" s="34"/>
      <c r="AM74" s="34"/>
      <c r="AN74" s="34"/>
      <c r="AO74" s="34"/>
      <c r="AP74" s="34"/>
      <c r="AQ74" s="34"/>
      <c r="AR74" s="34"/>
      <c r="AS74" s="34"/>
      <c r="AT74" s="39"/>
      <c r="AV74" s="32"/>
      <c r="AW74" s="33"/>
      <c r="AX74" s="34"/>
      <c r="AY74" s="34"/>
      <c r="AZ74" s="34"/>
      <c r="BA74" s="34"/>
      <c r="BB74" s="34"/>
      <c r="BC74" s="34"/>
      <c r="BD74" s="34"/>
      <c r="BE74" s="34"/>
      <c r="BF74" s="34"/>
      <c r="BG74" s="34"/>
      <c r="BH74" s="34"/>
      <c r="BI74" s="34"/>
    </row>
    <row r="75" spans="1:61" ht="15" customHeight="1">
      <c r="B75" s="364"/>
      <c r="C75" s="44" t="s">
        <v>4</v>
      </c>
      <c r="D75" s="65">
        <v>15.350000000000001</v>
      </c>
      <c r="E75" s="64">
        <v>15.9</v>
      </c>
      <c r="F75" s="64">
        <v>17.95</v>
      </c>
      <c r="G75" s="66">
        <v>20.200000000000003</v>
      </c>
      <c r="H75" s="65">
        <v>19</v>
      </c>
      <c r="I75" s="64">
        <v>21.35</v>
      </c>
      <c r="J75" s="64">
        <v>25.35</v>
      </c>
      <c r="K75" s="66">
        <v>29.3</v>
      </c>
      <c r="L75" s="65">
        <v>19.5</v>
      </c>
      <c r="M75" s="64">
        <v>22.25</v>
      </c>
      <c r="N75" s="64">
        <v>26.8</v>
      </c>
      <c r="O75" s="66">
        <v>31.25</v>
      </c>
      <c r="P75" s="39"/>
      <c r="Q75" s="39"/>
      <c r="R75" s="39"/>
      <c r="S75" s="39"/>
      <c r="T75" s="39"/>
      <c r="U75" s="39"/>
      <c r="V75" s="39"/>
      <c r="W75" s="39"/>
      <c r="X75" s="39"/>
      <c r="Y75" s="39"/>
      <c r="Z75" s="39"/>
      <c r="AA75" s="39"/>
      <c r="AF75" s="32"/>
      <c r="AG75" s="33"/>
      <c r="AH75" s="34"/>
      <c r="AI75" s="34"/>
      <c r="AJ75" s="34"/>
      <c r="AK75" s="34"/>
      <c r="AL75" s="34"/>
      <c r="AM75" s="34"/>
      <c r="AN75" s="34"/>
      <c r="AO75" s="34"/>
      <c r="AP75" s="34"/>
      <c r="AQ75" s="34"/>
      <c r="AR75" s="34"/>
      <c r="AS75" s="34"/>
      <c r="AT75" s="39"/>
      <c r="AV75" s="32"/>
      <c r="AW75" s="33"/>
      <c r="AX75" s="34"/>
      <c r="AY75" s="34"/>
      <c r="AZ75" s="34"/>
      <c r="BA75" s="34"/>
      <c r="BB75" s="34"/>
      <c r="BC75" s="34"/>
      <c r="BD75" s="34"/>
      <c r="BE75" s="34"/>
      <c r="BF75" s="34"/>
      <c r="BG75" s="34"/>
      <c r="BH75" s="34"/>
      <c r="BI75" s="34"/>
    </row>
    <row r="76" spans="1:61" ht="15" customHeight="1">
      <c r="B76" s="364"/>
      <c r="C76" s="44" t="s">
        <v>5</v>
      </c>
      <c r="D76" s="65">
        <v>14.350000000000001</v>
      </c>
      <c r="E76" s="64">
        <v>14.55</v>
      </c>
      <c r="F76" s="64">
        <v>16.5</v>
      </c>
      <c r="G76" s="66">
        <v>18.45</v>
      </c>
      <c r="H76" s="65">
        <v>17.100000000000001</v>
      </c>
      <c r="I76" s="64">
        <v>18.55</v>
      </c>
      <c r="J76" s="64">
        <v>21.650000000000002</v>
      </c>
      <c r="K76" s="66">
        <v>24.75</v>
      </c>
      <c r="L76" s="65">
        <v>17.45</v>
      </c>
      <c r="M76" s="64">
        <v>19.200000000000003</v>
      </c>
      <c r="N76" s="64">
        <v>22.6</v>
      </c>
      <c r="O76" s="66">
        <v>25.900000000000002</v>
      </c>
      <c r="P76" s="39"/>
      <c r="Q76" s="39"/>
      <c r="R76" s="39"/>
      <c r="S76" s="39"/>
      <c r="T76" s="39"/>
      <c r="U76" s="39"/>
      <c r="V76" s="39"/>
      <c r="W76" s="39"/>
      <c r="X76" s="39"/>
      <c r="Y76" s="39"/>
      <c r="Z76" s="39"/>
      <c r="AA76" s="39"/>
      <c r="AF76" s="32"/>
      <c r="AG76" s="33"/>
      <c r="AH76" s="34"/>
      <c r="AI76" s="34"/>
      <c r="AJ76" s="34"/>
      <c r="AK76" s="34"/>
      <c r="AL76" s="34"/>
      <c r="AM76" s="34"/>
      <c r="AN76" s="34"/>
      <c r="AO76" s="34"/>
      <c r="AP76" s="34"/>
      <c r="AQ76" s="34"/>
      <c r="AR76" s="34"/>
      <c r="AS76" s="34"/>
      <c r="AT76" s="39"/>
      <c r="AV76" s="32"/>
      <c r="AW76" s="33"/>
      <c r="AX76" s="34"/>
      <c r="AY76" s="34"/>
      <c r="AZ76" s="34"/>
      <c r="BA76" s="34"/>
      <c r="BB76" s="34"/>
      <c r="BC76" s="34"/>
      <c r="BD76" s="34"/>
      <c r="BE76" s="34"/>
      <c r="BF76" s="34"/>
      <c r="BG76" s="34"/>
      <c r="BH76" s="34"/>
      <c r="BI76" s="34"/>
    </row>
    <row r="77" spans="1:61" ht="15.75" customHeight="1" thickBot="1">
      <c r="B77" s="365"/>
      <c r="C77" s="44" t="s">
        <v>23</v>
      </c>
      <c r="D77" s="67">
        <v>13.4</v>
      </c>
      <c r="E77" s="68">
        <v>13.5</v>
      </c>
      <c r="F77" s="68">
        <v>15.15</v>
      </c>
      <c r="G77" s="69">
        <v>16.8</v>
      </c>
      <c r="H77" s="67">
        <v>15.450000000000001</v>
      </c>
      <c r="I77" s="68">
        <v>16.400000000000002</v>
      </c>
      <c r="J77" s="68">
        <v>18.55</v>
      </c>
      <c r="K77" s="69">
        <v>20.950000000000003</v>
      </c>
      <c r="L77" s="67">
        <v>15.600000000000001</v>
      </c>
      <c r="M77" s="68">
        <v>16.600000000000001</v>
      </c>
      <c r="N77" s="68">
        <v>19.200000000000003</v>
      </c>
      <c r="O77" s="69">
        <v>21.55</v>
      </c>
      <c r="P77" s="39"/>
      <c r="Q77" s="39"/>
      <c r="R77" s="39"/>
      <c r="S77" s="39"/>
      <c r="T77" s="39"/>
      <c r="U77" s="39"/>
      <c r="V77" s="39"/>
      <c r="W77" s="39"/>
      <c r="X77" s="39"/>
      <c r="Y77" s="39"/>
      <c r="Z77" s="39"/>
      <c r="AA77" s="39"/>
      <c r="AF77" s="32"/>
      <c r="AG77" s="33"/>
      <c r="AH77" s="34"/>
      <c r="AI77" s="34"/>
      <c r="AJ77" s="34"/>
      <c r="AK77" s="34"/>
      <c r="AL77" s="34"/>
      <c r="AM77" s="34"/>
      <c r="AN77" s="34"/>
      <c r="AO77" s="34"/>
      <c r="AP77" s="34"/>
      <c r="AQ77" s="34"/>
      <c r="AR77" s="34"/>
      <c r="AS77" s="34"/>
      <c r="AT77" s="39"/>
      <c r="AV77" s="32"/>
      <c r="AW77" s="33"/>
      <c r="AX77" s="34"/>
      <c r="AY77" s="34"/>
      <c r="AZ77" s="34"/>
      <c r="BA77" s="34"/>
      <c r="BB77" s="34"/>
      <c r="BC77" s="34"/>
      <c r="BD77" s="34"/>
      <c r="BE77" s="34"/>
      <c r="BF77" s="34"/>
      <c r="BG77" s="34"/>
      <c r="BH77" s="34"/>
      <c r="BI77" s="34"/>
    </row>
    <row r="78" spans="1:61" ht="15.75" customHeight="1">
      <c r="A78" s="45"/>
      <c r="B78" s="45"/>
      <c r="C78" s="103" t="s">
        <v>103</v>
      </c>
      <c r="AF78" s="45"/>
      <c r="AG78" s="103"/>
    </row>
    <row r="79" spans="1:61">
      <c r="A79" s="45"/>
      <c r="B79" s="45"/>
      <c r="C79" s="103" t="s">
        <v>104</v>
      </c>
      <c r="AF79" s="45"/>
      <c r="AG79" s="103"/>
    </row>
    <row r="80" spans="1:61">
      <c r="A80" s="45"/>
      <c r="B80" s="45"/>
      <c r="C80" s="103" t="s">
        <v>105</v>
      </c>
      <c r="AF80" s="45"/>
      <c r="AG80" s="103"/>
    </row>
    <row r="81" spans="2:53">
      <c r="C81" s="103"/>
      <c r="AG81" s="103"/>
    </row>
    <row r="82" spans="2:53">
      <c r="C82" s="103"/>
      <c r="AG82" s="103"/>
    </row>
    <row r="83" spans="2:53" ht="18">
      <c r="C83" s="5" t="s">
        <v>106</v>
      </c>
      <c r="AG83" s="5"/>
      <c r="AX83" s="5"/>
    </row>
    <row r="84" spans="2:53" ht="15" customHeight="1"/>
    <row r="85" spans="2:53" ht="15.75" customHeight="1">
      <c r="B85" s="1" t="s">
        <v>17</v>
      </c>
      <c r="C85" s="16" t="s">
        <v>107</v>
      </c>
      <c r="D85" s="17" t="s">
        <v>108</v>
      </c>
      <c r="E85" s="46"/>
      <c r="F85" s="47"/>
      <c r="AG85" s="48"/>
      <c r="AH85" s="49"/>
      <c r="AI85" s="47"/>
      <c r="AJ85" s="47"/>
      <c r="AX85" s="48"/>
      <c r="AY85" s="49"/>
      <c r="AZ85" s="47"/>
      <c r="BA85" s="47"/>
    </row>
    <row r="86" spans="2:53" ht="15" customHeight="1">
      <c r="B86" s="366" t="s">
        <v>109</v>
      </c>
      <c r="C86" s="44" t="s">
        <v>0</v>
      </c>
      <c r="D86" s="64">
        <v>70.7</v>
      </c>
      <c r="E86" s="46"/>
      <c r="F86" s="47"/>
      <c r="AF86" s="32"/>
      <c r="AG86" s="33"/>
      <c r="AH86" s="34"/>
      <c r="AI86" s="47"/>
      <c r="AJ86" s="47"/>
      <c r="AW86" s="32"/>
      <c r="AX86" s="33"/>
      <c r="AY86" s="34"/>
      <c r="AZ86" s="47"/>
      <c r="BA86" s="47"/>
    </row>
    <row r="87" spans="2:53" ht="15" customHeight="1">
      <c r="B87" s="367"/>
      <c r="C87" s="44" t="s">
        <v>1</v>
      </c>
      <c r="D87" s="64">
        <v>67.7</v>
      </c>
      <c r="E87" s="46"/>
      <c r="F87" s="47"/>
      <c r="AF87" s="32"/>
      <c r="AG87" s="33"/>
      <c r="AH87" s="34"/>
      <c r="AI87" s="47"/>
      <c r="AJ87" s="47"/>
      <c r="AW87" s="32"/>
      <c r="AX87" s="33"/>
      <c r="AY87" s="34"/>
      <c r="AZ87" s="47"/>
      <c r="BA87" s="47"/>
    </row>
    <row r="88" spans="2:53" ht="15" customHeight="1">
      <c r="B88" s="367"/>
      <c r="C88" s="44" t="s">
        <v>24</v>
      </c>
      <c r="D88" s="64">
        <v>63.25</v>
      </c>
      <c r="E88" s="46"/>
      <c r="F88" s="47"/>
      <c r="AF88" s="32"/>
      <c r="AG88" s="33"/>
      <c r="AH88" s="34"/>
      <c r="AI88" s="47"/>
      <c r="AJ88" s="47"/>
      <c r="AW88" s="32"/>
      <c r="AX88" s="33"/>
      <c r="AY88" s="34"/>
      <c r="AZ88" s="47"/>
      <c r="BA88" s="47"/>
    </row>
    <row r="89" spans="2:53" ht="15" customHeight="1">
      <c r="B89" s="367"/>
      <c r="C89" s="50" t="s">
        <v>3</v>
      </c>
      <c r="D89" s="64">
        <v>61.800000000000004</v>
      </c>
      <c r="E89" s="46"/>
      <c r="F89" s="47"/>
      <c r="AF89" s="32"/>
      <c r="AG89" s="33"/>
      <c r="AH89" s="34"/>
      <c r="AI89" s="47"/>
      <c r="AJ89" s="47"/>
      <c r="AW89" s="32"/>
      <c r="AX89" s="33"/>
      <c r="AY89" s="34"/>
      <c r="AZ89" s="47"/>
      <c r="BA89" s="47"/>
    </row>
    <row r="90" spans="2:53" ht="15" customHeight="1">
      <c r="B90" s="367"/>
      <c r="C90" s="44" t="s">
        <v>4</v>
      </c>
      <c r="D90" s="64">
        <v>60.400000000000006</v>
      </c>
      <c r="E90" s="46"/>
      <c r="F90" s="47"/>
      <c r="AF90" s="32"/>
      <c r="AG90" s="33"/>
      <c r="AH90" s="34"/>
      <c r="AI90" s="47"/>
      <c r="AJ90" s="47"/>
      <c r="AW90" s="32"/>
      <c r="AX90" s="33"/>
      <c r="AY90" s="34"/>
      <c r="AZ90" s="47"/>
      <c r="BA90" s="47"/>
    </row>
    <row r="91" spans="2:53" ht="15" customHeight="1">
      <c r="B91" s="367"/>
      <c r="C91" s="44" t="s">
        <v>5</v>
      </c>
      <c r="D91" s="64">
        <v>57.400000000000006</v>
      </c>
      <c r="E91" s="46"/>
      <c r="F91" s="47"/>
      <c r="AF91" s="32"/>
      <c r="AG91" s="33"/>
      <c r="AH91" s="34"/>
      <c r="AI91" s="47"/>
      <c r="AJ91" s="47"/>
      <c r="AW91" s="32"/>
      <c r="AX91" s="33"/>
      <c r="AY91" s="34"/>
      <c r="AZ91" s="47"/>
      <c r="BA91" s="47"/>
    </row>
    <row r="92" spans="2:53" ht="15" customHeight="1">
      <c r="B92" s="368"/>
      <c r="C92" s="44" t="s">
        <v>23</v>
      </c>
      <c r="D92" s="64">
        <v>52.95</v>
      </c>
      <c r="E92" s="46"/>
      <c r="F92" s="47"/>
      <c r="AF92" s="32"/>
      <c r="AG92" s="33"/>
      <c r="AH92" s="34"/>
      <c r="AI92" s="47"/>
      <c r="AJ92" s="47"/>
      <c r="AW92" s="32"/>
      <c r="AX92" s="33"/>
      <c r="AY92" s="34"/>
      <c r="AZ92" s="47"/>
      <c r="BA92" s="47"/>
    </row>
    <row r="93" spans="2:53" ht="15" customHeight="1"/>
    <row r="94" spans="2:53" ht="15.75" customHeight="1">
      <c r="B94" s="1" t="s">
        <v>18</v>
      </c>
      <c r="C94" s="16" t="s">
        <v>151</v>
      </c>
      <c r="D94" s="17" t="s">
        <v>108</v>
      </c>
      <c r="E94" s="51"/>
      <c r="AG94" s="48"/>
      <c r="AH94" s="102"/>
      <c r="AI94" s="51"/>
      <c r="AX94" s="48"/>
      <c r="AY94" s="102"/>
      <c r="AZ94" s="51"/>
    </row>
    <row r="95" spans="2:53" ht="15.75" customHeight="1">
      <c r="B95" s="363" t="s">
        <v>97</v>
      </c>
      <c r="C95" s="29" t="s">
        <v>0</v>
      </c>
      <c r="D95" s="64">
        <v>146.20000000000002</v>
      </c>
      <c r="E95" s="46"/>
      <c r="AF95" s="32"/>
      <c r="AG95" s="33"/>
      <c r="AH95" s="34"/>
      <c r="AI95" s="51"/>
      <c r="AW95" s="32"/>
      <c r="AX95" s="33"/>
      <c r="AY95" s="34"/>
      <c r="AZ95" s="51"/>
    </row>
    <row r="96" spans="2:53" ht="15" customHeight="1">
      <c r="B96" s="364"/>
      <c r="C96" s="29" t="s">
        <v>1</v>
      </c>
      <c r="D96" s="64">
        <v>144.35</v>
      </c>
      <c r="E96" s="46"/>
      <c r="AF96" s="32"/>
      <c r="AG96" s="33"/>
      <c r="AH96" s="34"/>
      <c r="AI96" s="51"/>
      <c r="AW96" s="32"/>
      <c r="AX96" s="33"/>
      <c r="AY96" s="34"/>
      <c r="AZ96" s="51"/>
    </row>
    <row r="97" spans="2:52" ht="15" customHeight="1">
      <c r="B97" s="364"/>
      <c r="C97" s="29" t="s">
        <v>24</v>
      </c>
      <c r="D97" s="64">
        <v>141.85</v>
      </c>
      <c r="E97" s="46"/>
      <c r="AF97" s="32"/>
      <c r="AG97" s="33"/>
      <c r="AH97" s="34"/>
      <c r="AI97" s="51"/>
      <c r="AW97" s="32"/>
      <c r="AX97" s="33"/>
      <c r="AY97" s="34"/>
      <c r="AZ97" s="51"/>
    </row>
    <row r="98" spans="2:52" ht="20">
      <c r="B98" s="364"/>
      <c r="C98" s="29" t="s">
        <v>3</v>
      </c>
      <c r="D98" s="64">
        <v>140.1</v>
      </c>
      <c r="E98" s="46"/>
      <c r="AF98" s="32"/>
      <c r="AG98" s="33"/>
      <c r="AH98" s="34"/>
      <c r="AI98" s="51"/>
      <c r="AW98" s="32"/>
      <c r="AX98" s="33"/>
      <c r="AY98" s="34"/>
      <c r="AZ98" s="51"/>
    </row>
    <row r="99" spans="2:52" ht="20">
      <c r="B99" s="364"/>
      <c r="C99" s="29" t="s">
        <v>4</v>
      </c>
      <c r="D99" s="64">
        <v>137.65</v>
      </c>
      <c r="E99" s="46"/>
      <c r="AF99" s="32"/>
      <c r="AG99" s="33"/>
      <c r="AH99" s="34"/>
      <c r="AI99" s="51"/>
      <c r="AW99" s="32"/>
      <c r="AX99" s="33"/>
      <c r="AY99" s="34"/>
      <c r="AZ99" s="51"/>
    </row>
    <row r="100" spans="2:52" ht="20">
      <c r="B100" s="364"/>
      <c r="C100" s="29" t="s">
        <v>5</v>
      </c>
      <c r="D100" s="64">
        <v>133.20000000000002</v>
      </c>
      <c r="E100" s="46"/>
      <c r="AF100" s="32"/>
      <c r="AG100" s="33"/>
      <c r="AH100" s="34"/>
      <c r="AI100" s="51"/>
      <c r="AW100" s="32"/>
      <c r="AX100" s="33"/>
      <c r="AY100" s="34"/>
      <c r="AZ100" s="51"/>
    </row>
    <row r="101" spans="2:52" ht="20">
      <c r="B101" s="364"/>
      <c r="C101" s="29" t="s">
        <v>20</v>
      </c>
      <c r="D101" s="64">
        <v>128.9</v>
      </c>
      <c r="E101" s="46"/>
      <c r="AF101" s="32"/>
      <c r="AG101" s="33"/>
      <c r="AH101" s="34"/>
      <c r="AI101" s="51"/>
      <c r="AW101" s="32"/>
      <c r="AX101" s="33"/>
      <c r="AY101" s="34"/>
      <c r="AZ101" s="51"/>
    </row>
    <row r="102" spans="2:52" ht="20">
      <c r="B102" s="364"/>
      <c r="C102" s="29" t="s">
        <v>21</v>
      </c>
      <c r="D102" s="64">
        <v>120.45</v>
      </c>
      <c r="E102" s="46"/>
      <c r="AF102" s="32"/>
      <c r="AG102" s="33"/>
      <c r="AH102" s="34"/>
      <c r="AI102" s="51"/>
      <c r="AW102" s="32"/>
      <c r="AX102" s="33"/>
      <c r="AY102" s="34"/>
      <c r="AZ102" s="51"/>
    </row>
    <row r="103" spans="2:52" ht="20">
      <c r="B103" s="365"/>
      <c r="C103" s="29" t="s">
        <v>38</v>
      </c>
      <c r="D103" s="64">
        <v>111.7</v>
      </c>
      <c r="E103" s="46"/>
      <c r="AF103" s="32"/>
      <c r="AG103" s="33"/>
      <c r="AH103" s="34"/>
      <c r="AI103" s="51"/>
      <c r="AW103" s="32"/>
      <c r="AX103" s="33"/>
      <c r="AY103" s="34"/>
      <c r="AZ103" s="51"/>
    </row>
    <row r="104" spans="2:52">
      <c r="B104" s="104"/>
      <c r="C104" s="103" t="s">
        <v>152</v>
      </c>
      <c r="D104" s="34"/>
      <c r="E104" s="51"/>
      <c r="AF104" s="32"/>
      <c r="AG104" s="33"/>
      <c r="AH104" s="34"/>
      <c r="AI104" s="51"/>
      <c r="AW104" s="32"/>
      <c r="AX104" s="33"/>
      <c r="AY104" s="34"/>
      <c r="AZ104" s="51"/>
    </row>
    <row r="105" spans="2:52">
      <c r="D105" s="52"/>
      <c r="E105" s="51"/>
      <c r="AH105" s="53"/>
      <c r="AI105" s="51"/>
      <c r="AY105" s="53"/>
      <c r="AZ105" s="51"/>
    </row>
    <row r="106" spans="2:52" ht="15">
      <c r="B106" s="1" t="s">
        <v>22</v>
      </c>
      <c r="C106" s="16" t="s">
        <v>111</v>
      </c>
      <c r="D106" s="26" t="s">
        <v>108</v>
      </c>
      <c r="E106" s="51"/>
      <c r="AG106" s="48"/>
      <c r="AH106" s="102"/>
      <c r="AI106" s="51"/>
      <c r="AX106" s="48"/>
      <c r="AY106" s="102"/>
      <c r="AZ106" s="51"/>
    </row>
    <row r="107" spans="2:52" ht="22.5" customHeight="1">
      <c r="B107" s="369" t="s">
        <v>168</v>
      </c>
      <c r="C107" s="29" t="s">
        <v>0</v>
      </c>
      <c r="D107" s="64">
        <v>289.35000000000002</v>
      </c>
      <c r="E107" s="46"/>
      <c r="AF107" s="54"/>
      <c r="AG107" s="33"/>
      <c r="AH107" s="34"/>
      <c r="AI107" s="51"/>
      <c r="AW107" s="54"/>
      <c r="AX107" s="33"/>
      <c r="AY107" s="34"/>
      <c r="AZ107" s="51"/>
    </row>
    <row r="108" spans="2:52" ht="22.5" customHeight="1">
      <c r="B108" s="370"/>
      <c r="C108" s="29" t="s">
        <v>1</v>
      </c>
      <c r="D108" s="64">
        <v>279.05</v>
      </c>
      <c r="E108" s="46"/>
      <c r="AF108" s="54"/>
      <c r="AG108" s="33"/>
      <c r="AH108" s="34"/>
      <c r="AI108" s="51"/>
      <c r="AW108" s="54"/>
      <c r="AX108" s="33"/>
      <c r="AY108" s="34"/>
      <c r="AZ108" s="51"/>
    </row>
    <row r="109" spans="2:52" ht="22.5" customHeight="1">
      <c r="B109" s="370"/>
      <c r="C109" s="29" t="s">
        <v>19</v>
      </c>
      <c r="D109" s="64">
        <v>268.15000000000003</v>
      </c>
      <c r="E109" s="46"/>
      <c r="AF109" s="54"/>
      <c r="AG109" s="33"/>
      <c r="AH109" s="34"/>
      <c r="AI109" s="51"/>
      <c r="AW109" s="54"/>
      <c r="AX109" s="33"/>
      <c r="AY109" s="34"/>
      <c r="AZ109" s="51"/>
    </row>
    <row r="110" spans="2:52" ht="22.5" customHeight="1">
      <c r="B110" s="371"/>
      <c r="C110" s="29" t="s">
        <v>39</v>
      </c>
      <c r="D110" s="64">
        <v>257.40000000000003</v>
      </c>
      <c r="E110" s="46"/>
      <c r="AF110" s="54"/>
      <c r="AG110" s="33"/>
      <c r="AH110" s="34"/>
      <c r="AI110" s="51"/>
      <c r="AW110" s="54"/>
      <c r="AX110" s="33"/>
      <c r="AY110" s="34"/>
      <c r="AZ110" s="51"/>
    </row>
    <row r="113" spans="3:46" ht="18">
      <c r="C113" s="5" t="s">
        <v>112</v>
      </c>
      <c r="AG113" s="5"/>
    </row>
    <row r="114" spans="3:46" ht="15">
      <c r="C114" s="372" t="s">
        <v>113</v>
      </c>
      <c r="D114" s="373"/>
      <c r="AG114" s="55"/>
      <c r="AH114" s="55"/>
    </row>
    <row r="115" spans="3:46">
      <c r="C115" s="353" t="s">
        <v>114</v>
      </c>
      <c r="D115" s="354"/>
      <c r="E115" s="351" t="s">
        <v>169</v>
      </c>
      <c r="F115" s="360"/>
      <c r="G115" s="352"/>
      <c r="AG115" s="56"/>
      <c r="AH115" s="56"/>
    </row>
    <row r="116" spans="3:46" ht="16.5" customHeight="1">
      <c r="C116" s="353" t="s">
        <v>115</v>
      </c>
      <c r="D116" s="354"/>
      <c r="E116" s="351" t="s">
        <v>33</v>
      </c>
      <c r="F116" s="360"/>
      <c r="G116" s="352"/>
      <c r="AG116" s="56"/>
      <c r="AH116" s="56"/>
    </row>
    <row r="117" spans="3:46" ht="15.75" customHeight="1">
      <c r="C117" s="353" t="s">
        <v>116</v>
      </c>
      <c r="D117" s="354"/>
      <c r="E117" s="351" t="s">
        <v>43</v>
      </c>
      <c r="F117" s="360"/>
      <c r="G117" s="352"/>
      <c r="AG117" s="56"/>
      <c r="AH117" s="56"/>
    </row>
    <row r="118" spans="3:46">
      <c r="C118" s="103"/>
      <c r="AG118" s="103"/>
    </row>
    <row r="119" spans="3:46" ht="18">
      <c r="C119" s="5" t="s">
        <v>118</v>
      </c>
      <c r="AG119" s="5"/>
    </row>
    <row r="120" spans="3:46" ht="18.75" hidden="1" customHeight="1"/>
    <row r="121" spans="3:46" ht="15" customHeight="1">
      <c r="C121" s="56" t="s">
        <v>119</v>
      </c>
      <c r="I121" s="56" t="s">
        <v>120</v>
      </c>
      <c r="P121" s="57"/>
      <c r="AG121" s="56"/>
      <c r="AM121" s="56"/>
      <c r="AT121" s="57"/>
    </row>
    <row r="122" spans="3:46" ht="15" customHeight="1">
      <c r="C122" s="355" t="s">
        <v>121</v>
      </c>
      <c r="D122" s="58">
        <v>1</v>
      </c>
      <c r="E122" s="64">
        <v>52.25</v>
      </c>
      <c r="I122" s="355" t="s">
        <v>121</v>
      </c>
      <c r="J122" s="58">
        <v>1</v>
      </c>
      <c r="K122" s="105">
        <v>30.900000000000002</v>
      </c>
      <c r="P122" s="57"/>
      <c r="AG122" s="59"/>
      <c r="AH122" s="60"/>
      <c r="AI122" s="34"/>
      <c r="AM122" s="59"/>
      <c r="AN122" s="60"/>
      <c r="AO122" s="34"/>
      <c r="AT122" s="57"/>
    </row>
    <row r="123" spans="3:46" ht="15" customHeight="1">
      <c r="C123" s="356"/>
      <c r="D123" s="58">
        <v>50</v>
      </c>
      <c r="E123" s="64">
        <v>47.7</v>
      </c>
      <c r="I123" s="356"/>
      <c r="J123" s="58">
        <v>50</v>
      </c>
      <c r="K123" s="105">
        <v>28.104285714285716</v>
      </c>
      <c r="P123" s="57"/>
      <c r="AG123" s="59"/>
      <c r="AH123" s="60"/>
      <c r="AI123" s="34"/>
      <c r="AM123" s="59"/>
      <c r="AN123" s="60"/>
      <c r="AO123" s="34"/>
      <c r="AT123" s="57"/>
    </row>
    <row r="124" spans="3:46" ht="15" customHeight="1">
      <c r="C124" s="356"/>
      <c r="D124" s="58">
        <v>100</v>
      </c>
      <c r="E124" s="64">
        <v>46.1</v>
      </c>
      <c r="I124" s="356"/>
      <c r="J124" s="58">
        <v>100</v>
      </c>
      <c r="K124" s="105">
        <v>27.25</v>
      </c>
      <c r="P124" s="57"/>
      <c r="AG124" s="59"/>
      <c r="AH124" s="60"/>
      <c r="AI124" s="34"/>
      <c r="AM124" s="59"/>
      <c r="AN124" s="60"/>
      <c r="AO124" s="34"/>
      <c r="AT124" s="57"/>
    </row>
    <row r="125" spans="3:46" ht="15" customHeight="1">
      <c r="C125" s="356"/>
      <c r="D125" s="58">
        <v>200</v>
      </c>
      <c r="E125" s="64">
        <v>44</v>
      </c>
      <c r="I125" s="356"/>
      <c r="J125" s="58">
        <v>200</v>
      </c>
      <c r="K125" s="105">
        <v>25.89714285714286</v>
      </c>
      <c r="P125" s="57"/>
      <c r="AG125" s="59"/>
      <c r="AH125" s="60"/>
      <c r="AI125" s="34"/>
      <c r="AM125" s="59"/>
      <c r="AN125" s="60"/>
      <c r="AO125" s="34"/>
      <c r="AT125" s="57"/>
    </row>
    <row r="126" spans="3:46" ht="15" customHeight="1">
      <c r="C126" s="357"/>
      <c r="D126" s="58">
        <v>500</v>
      </c>
      <c r="E126" s="64">
        <v>40.950000000000003</v>
      </c>
      <c r="I126" s="357"/>
      <c r="J126" s="58">
        <v>500</v>
      </c>
      <c r="K126" s="105">
        <v>24.15</v>
      </c>
      <c r="P126" s="57"/>
      <c r="AG126" s="59"/>
      <c r="AH126" s="60"/>
      <c r="AI126" s="34"/>
      <c r="AM126" s="59"/>
      <c r="AN126" s="60"/>
      <c r="AO126" s="34"/>
      <c r="AT126" s="57"/>
    </row>
    <row r="127" spans="3:46" ht="15" customHeight="1">
      <c r="C127" s="11" t="s">
        <v>122</v>
      </c>
      <c r="D127" s="361" t="s">
        <v>16</v>
      </c>
      <c r="E127" s="362"/>
      <c r="I127" s="11" t="s">
        <v>122</v>
      </c>
      <c r="J127" s="361" t="s">
        <v>16</v>
      </c>
      <c r="K127" s="362"/>
      <c r="P127" s="57"/>
      <c r="AG127" s="61"/>
      <c r="AH127" s="62"/>
      <c r="AI127" s="62"/>
      <c r="AM127" s="61"/>
      <c r="AN127" s="62"/>
      <c r="AO127" s="62"/>
      <c r="AT127" s="57"/>
    </row>
    <row r="128" spans="3:46" ht="17.25" customHeight="1">
      <c r="C128" s="11" t="s">
        <v>77</v>
      </c>
      <c r="D128" s="358" t="s">
        <v>12</v>
      </c>
      <c r="E128" s="359"/>
      <c r="I128" s="11" t="s">
        <v>77</v>
      </c>
      <c r="J128" s="358" t="s">
        <v>11</v>
      </c>
      <c r="K128" s="359"/>
      <c r="P128" s="57"/>
      <c r="AG128" s="61"/>
      <c r="AH128" s="34"/>
      <c r="AI128" s="34"/>
      <c r="AM128" s="61"/>
      <c r="AN128" s="34"/>
      <c r="AO128" s="34"/>
      <c r="AT128" s="57"/>
    </row>
    <row r="129" spans="3:46" ht="15" customHeight="1">
      <c r="C129" s="12" t="s">
        <v>123</v>
      </c>
      <c r="I129" s="13" t="s">
        <v>123</v>
      </c>
      <c r="P129" s="57"/>
      <c r="AM129" s="61"/>
      <c r="AT129" s="57"/>
    </row>
    <row r="130" spans="3:46" ht="15" customHeight="1">
      <c r="P130" s="57"/>
      <c r="AT130" s="57"/>
    </row>
    <row r="131" spans="3:46" ht="18.75" customHeight="1">
      <c r="C131" s="5" t="s">
        <v>124</v>
      </c>
      <c r="I131" s="5" t="s">
        <v>124</v>
      </c>
      <c r="P131" s="57"/>
      <c r="AG131" s="5"/>
      <c r="AM131" s="5"/>
      <c r="AT131" s="57"/>
    </row>
    <row r="132" spans="3:46" ht="14.25" customHeight="1">
      <c r="C132" s="353" t="s">
        <v>125</v>
      </c>
      <c r="D132" s="354"/>
      <c r="E132" s="351" t="s">
        <v>127</v>
      </c>
      <c r="F132" s="352"/>
      <c r="I132" s="353" t="s">
        <v>128</v>
      </c>
      <c r="J132" s="354"/>
      <c r="K132" s="351" t="s">
        <v>129</v>
      </c>
      <c r="L132" s="352"/>
      <c r="P132" s="57"/>
      <c r="AG132" s="56"/>
      <c r="AH132" s="56"/>
      <c r="AM132" s="56"/>
      <c r="AN132" s="56"/>
      <c r="AT132" s="57"/>
    </row>
    <row r="133" spans="3:46" ht="15" customHeight="1">
      <c r="C133" s="353" t="s">
        <v>126</v>
      </c>
      <c r="D133" s="354"/>
      <c r="E133" s="351" t="s">
        <v>31</v>
      </c>
      <c r="F133" s="352"/>
      <c r="I133" s="353" t="s">
        <v>115</v>
      </c>
      <c r="J133" s="354"/>
      <c r="K133" s="351" t="s">
        <v>32</v>
      </c>
      <c r="L133" s="352"/>
      <c r="P133" s="57"/>
      <c r="AG133" s="56"/>
      <c r="AH133" s="56"/>
      <c r="AM133" s="63"/>
      <c r="AN133" s="63"/>
      <c r="AT133" s="57"/>
    </row>
    <row r="134" spans="3:46" ht="15" customHeight="1">
      <c r="I134" s="97" t="s">
        <v>116</v>
      </c>
      <c r="J134" s="98"/>
      <c r="K134" s="351" t="s">
        <v>153</v>
      </c>
      <c r="L134" s="352"/>
      <c r="P134" s="57"/>
      <c r="AM134" s="103"/>
      <c r="AN134" s="103"/>
      <c r="AT134" s="57"/>
    </row>
    <row r="135" spans="3:46" ht="15" customHeight="1">
      <c r="P135" s="57"/>
      <c r="AT135" s="57"/>
    </row>
    <row r="136" spans="3:46" ht="15" customHeight="1">
      <c r="P136" s="57"/>
      <c r="AT136" s="57"/>
    </row>
    <row r="137" spans="3:46" ht="15" customHeight="1">
      <c r="C137" s="56" t="s">
        <v>130</v>
      </c>
      <c r="P137" s="57"/>
      <c r="AG137" s="56"/>
      <c r="AT137" s="57"/>
    </row>
    <row r="138" spans="3:46" ht="15" customHeight="1">
      <c r="C138" s="355" t="s">
        <v>121</v>
      </c>
      <c r="D138" s="58">
        <v>1</v>
      </c>
      <c r="E138" s="64">
        <v>43.3</v>
      </c>
      <c r="P138" s="57"/>
      <c r="AG138" s="59"/>
      <c r="AH138" s="60"/>
      <c r="AI138" s="34"/>
      <c r="AT138" s="57"/>
    </row>
    <row r="139" spans="3:46" ht="15" customHeight="1">
      <c r="C139" s="356"/>
      <c r="D139" s="58">
        <v>50</v>
      </c>
      <c r="E139" s="64">
        <v>41.95</v>
      </c>
      <c r="P139" s="57"/>
      <c r="AG139" s="59"/>
      <c r="AH139" s="60"/>
      <c r="AI139" s="34"/>
      <c r="AT139" s="57"/>
    </row>
    <row r="140" spans="3:46" ht="15" customHeight="1">
      <c r="C140" s="356"/>
      <c r="D140" s="58">
        <v>100</v>
      </c>
      <c r="E140" s="64">
        <v>40.5</v>
      </c>
      <c r="P140" s="57"/>
      <c r="AG140" s="59"/>
      <c r="AH140" s="60"/>
      <c r="AI140" s="34"/>
      <c r="AT140" s="57"/>
    </row>
    <row r="141" spans="3:46" ht="15" customHeight="1">
      <c r="C141" s="356"/>
      <c r="D141" s="58">
        <v>200</v>
      </c>
      <c r="E141" s="64">
        <v>38.4</v>
      </c>
      <c r="P141" s="57"/>
      <c r="AG141" s="59"/>
      <c r="AH141" s="60"/>
      <c r="AI141" s="34"/>
      <c r="AT141" s="57"/>
    </row>
    <row r="142" spans="3:46" ht="15" customHeight="1">
      <c r="C142" s="357"/>
      <c r="D142" s="58">
        <v>500</v>
      </c>
      <c r="E142" s="64">
        <v>36.049999999999997</v>
      </c>
      <c r="P142" s="57"/>
      <c r="AG142" s="59"/>
      <c r="AH142" s="60"/>
      <c r="AI142" s="34"/>
      <c r="AT142" s="57"/>
    </row>
    <row r="143" spans="3:46" ht="15" customHeight="1">
      <c r="C143" s="11" t="s">
        <v>77</v>
      </c>
      <c r="D143" s="358" t="s">
        <v>10</v>
      </c>
      <c r="E143" s="359"/>
      <c r="P143" s="57"/>
      <c r="AG143" s="61"/>
      <c r="AH143" s="34"/>
      <c r="AI143" s="34"/>
      <c r="AT143" s="57"/>
    </row>
    <row r="144" spans="3:46" ht="15" customHeight="1">
      <c r="P144" s="57"/>
      <c r="AT144" s="57"/>
    </row>
    <row r="145" spans="3:46" ht="15" customHeight="1">
      <c r="P145" s="57"/>
      <c r="AT145" s="57"/>
    </row>
    <row r="146" spans="3:46" ht="15" customHeight="1"/>
    <row r="147" spans="3:46" ht="18">
      <c r="C147" s="5" t="s">
        <v>124</v>
      </c>
      <c r="AG147" s="5"/>
    </row>
    <row r="148" spans="3:46">
      <c r="C148" s="353" t="s">
        <v>128</v>
      </c>
      <c r="D148" s="354"/>
      <c r="E148" s="351" t="s">
        <v>129</v>
      </c>
      <c r="F148" s="352"/>
      <c r="AG148" s="56"/>
      <c r="AH148" s="56"/>
    </row>
    <row r="149" spans="3:46">
      <c r="C149" s="353" t="s">
        <v>115</v>
      </c>
      <c r="D149" s="354"/>
      <c r="E149" s="351" t="s">
        <v>30</v>
      </c>
      <c r="F149" s="352"/>
      <c r="AG149" s="56"/>
      <c r="AH149" s="56"/>
    </row>
    <row r="150" spans="3:46">
      <c r="C150" s="97" t="s">
        <v>116</v>
      </c>
      <c r="D150" s="98"/>
      <c r="E150" s="351" t="s">
        <v>154</v>
      </c>
      <c r="F150" s="352"/>
      <c r="AG150" s="103"/>
      <c r="AH150" s="103"/>
    </row>
  </sheetData>
  <sheetProtection formatCells="0" formatColumns="0" formatRows="0" insertColumns="0" insertRows="0" insertHyperlinks="0" deleteColumns="0" deleteRows="0" sort="0" autoFilter="0" pivotTables="0"/>
  <mergeCells count="52">
    <mergeCell ref="R1:W1"/>
    <mergeCell ref="B19:B20"/>
    <mergeCell ref="I19:J19"/>
    <mergeCell ref="K19:L19"/>
    <mergeCell ref="I20:J20"/>
    <mergeCell ref="K20:L20"/>
    <mergeCell ref="E25:I25"/>
    <mergeCell ref="J25:K25"/>
    <mergeCell ref="E26:I26"/>
    <mergeCell ref="B28:B39"/>
    <mergeCell ref="E43:I43"/>
    <mergeCell ref="J43:K43"/>
    <mergeCell ref="E44:I44"/>
    <mergeCell ref="B46:B57"/>
    <mergeCell ref="C61:K61"/>
    <mergeCell ref="D65:O65"/>
    <mergeCell ref="D66:G66"/>
    <mergeCell ref="H66:K66"/>
    <mergeCell ref="L66:O66"/>
    <mergeCell ref="B68:B77"/>
    <mergeCell ref="B86:B92"/>
    <mergeCell ref="B95:B103"/>
    <mergeCell ref="B107:B110"/>
    <mergeCell ref="C114:D114"/>
    <mergeCell ref="C132:D132"/>
    <mergeCell ref="E132:F132"/>
    <mergeCell ref="I132:J132"/>
    <mergeCell ref="K132:L132"/>
    <mergeCell ref="E115:G115"/>
    <mergeCell ref="C116:D116"/>
    <mergeCell ref="E116:G116"/>
    <mergeCell ref="C117:D117"/>
    <mergeCell ref="E117:G117"/>
    <mergeCell ref="C122:C126"/>
    <mergeCell ref="C115:D115"/>
    <mergeCell ref="I122:I126"/>
    <mergeCell ref="D127:E127"/>
    <mergeCell ref="J127:K127"/>
    <mergeCell ref="D128:E128"/>
    <mergeCell ref="J128:K128"/>
    <mergeCell ref="E150:F150"/>
    <mergeCell ref="C133:D133"/>
    <mergeCell ref="E133:F133"/>
    <mergeCell ref="I133:J133"/>
    <mergeCell ref="K133:L133"/>
    <mergeCell ref="K134:L134"/>
    <mergeCell ref="C138:C142"/>
    <mergeCell ref="D143:E143"/>
    <mergeCell ref="C148:D148"/>
    <mergeCell ref="E148:F148"/>
    <mergeCell ref="C149:D149"/>
    <mergeCell ref="E149:F149"/>
  </mergeCells>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B1:BG177"/>
  <sheetViews>
    <sheetView topLeftCell="A92" zoomScale="70" zoomScaleNormal="70" zoomScaleSheetLayoutView="35" zoomScalePageLayoutView="70" workbookViewId="0">
      <selection activeCell="E108" sqref="E108"/>
    </sheetView>
  </sheetViews>
  <sheetFormatPr baseColWidth="10" defaultColWidth="9.1640625" defaultRowHeight="14" x14ac:dyDescent="0"/>
  <cols>
    <col min="1" max="1" width="7" style="126" customWidth="1"/>
    <col min="2" max="2" width="5.83203125" style="126" customWidth="1"/>
    <col min="3" max="3" width="22.83203125" style="126" customWidth="1"/>
    <col min="4" max="4" width="25.83203125" style="126" customWidth="1"/>
    <col min="5" max="5" width="23.6640625" style="126" customWidth="1"/>
    <col min="6" max="6" width="20.1640625" style="126" customWidth="1"/>
    <col min="7" max="7" width="20.33203125" style="126" customWidth="1"/>
    <col min="8" max="8" width="21" style="126" customWidth="1"/>
    <col min="9" max="9" width="15.5" style="126" customWidth="1"/>
    <col min="10" max="10" width="17.5" style="126" customWidth="1"/>
    <col min="11" max="11" width="24.5" style="126" customWidth="1"/>
    <col min="12" max="15" width="15.5" style="126" customWidth="1"/>
    <col min="16" max="16" width="15.6640625" style="126" customWidth="1"/>
    <col min="17" max="18" width="9.1640625" style="126"/>
    <col min="19" max="19" width="12.5" style="126" customWidth="1"/>
    <col min="20" max="24" width="9.1640625" style="126"/>
    <col min="25" max="25" width="14.33203125" style="126" customWidth="1"/>
    <col min="26" max="47" width="9.1640625" style="126"/>
    <col min="48" max="48" width="9.83203125" style="126" bestFit="1" customWidth="1"/>
    <col min="49" max="16384" width="9.1640625" style="126"/>
  </cols>
  <sheetData>
    <row r="1" spans="3:21" ht="31" thickBot="1">
      <c r="C1" s="128" t="s">
        <v>57</v>
      </c>
      <c r="L1" s="123" t="str">
        <f>'Table of contents'!J2</f>
        <v>No. 2023/6.1/ENG</v>
      </c>
      <c r="M1" s="128"/>
      <c r="P1" s="392" t="s">
        <v>155</v>
      </c>
      <c r="Q1" s="392"/>
      <c r="R1" s="392"/>
      <c r="S1" s="392"/>
      <c r="T1" s="392"/>
      <c r="U1" s="392"/>
    </row>
    <row r="2" spans="3:21" ht="18" customHeight="1" thickBot="1">
      <c r="C2" s="131" t="str">
        <f>'Table of contents'!B3</f>
        <v>The price list is valid until further notice</v>
      </c>
      <c r="P2" s="120">
        <v>0</v>
      </c>
      <c r="Q2" s="127" t="s">
        <v>156</v>
      </c>
    </row>
    <row r="3" spans="3:21" ht="18" customHeight="1">
      <c r="C3" s="131" t="str">
        <f>'Table of contents'!B4</f>
        <v>Net prices, EXW Ostrów Wielkopolski, Poland</v>
      </c>
    </row>
    <row r="4" spans="3:21" ht="18" customHeight="1">
      <c r="C4" s="131" t="str">
        <f>'Table of contents'!B5</f>
        <v>The price list in the editable version is not a binding document, and the information published in the document can not constitute any reason for complaints.</v>
      </c>
    </row>
    <row r="5" spans="3:21" ht="18" customHeight="1">
      <c r="C5" s="132" t="str">
        <f>'Table of contents'!B6</f>
        <v>Litex Promo Sp. z o.o. reserves the right to review the price list at any time, in case of fluctuations of the raw material cost, labour cost and/or other factors.</v>
      </c>
    </row>
    <row r="6" spans="3:21" ht="18" customHeight="1">
      <c r="C6" s="133" t="str">
        <f>'Table of contents'!B7</f>
        <v>The price comes into effect from 31.1.2023.</v>
      </c>
    </row>
    <row r="8" spans="3:21" ht="28">
      <c r="C8" s="128" t="s">
        <v>228</v>
      </c>
    </row>
    <row r="10" spans="3:21" ht="23">
      <c r="C10" s="141" t="s">
        <v>70</v>
      </c>
    </row>
    <row r="11" spans="3:21" ht="23">
      <c r="C11" s="141" t="s">
        <v>201</v>
      </c>
    </row>
    <row r="12" spans="3:21" ht="23">
      <c r="C12" s="141"/>
    </row>
    <row r="13" spans="3:21" ht="23">
      <c r="C13" s="141"/>
    </row>
    <row r="14" spans="3:21" ht="23">
      <c r="C14" s="141"/>
    </row>
    <row r="15" spans="3:21" ht="23">
      <c r="C15" s="141"/>
    </row>
    <row r="16" spans="3:21" ht="23">
      <c r="C16" s="141"/>
    </row>
    <row r="17" spans="2:28" ht="23">
      <c r="C17" s="141"/>
    </row>
    <row r="18" spans="2:28" ht="45" customHeight="1">
      <c r="C18" s="141"/>
    </row>
    <row r="19" spans="2:28" ht="18">
      <c r="C19" s="142" t="s">
        <v>71</v>
      </c>
    </row>
    <row r="20" spans="2:28" ht="35.25" customHeight="1">
      <c r="B20" s="332"/>
      <c r="C20" s="143" t="s">
        <v>72</v>
      </c>
      <c r="D20" s="143" t="s">
        <v>204</v>
      </c>
      <c r="E20" s="143" t="s">
        <v>205</v>
      </c>
      <c r="F20" s="143" t="s">
        <v>206</v>
      </c>
      <c r="G20" s="143" t="s">
        <v>76</v>
      </c>
      <c r="H20" s="143" t="s">
        <v>77</v>
      </c>
      <c r="I20" s="393" t="s">
        <v>78</v>
      </c>
      <c r="J20" s="394"/>
      <c r="K20" s="393" t="s">
        <v>79</v>
      </c>
      <c r="L20" s="394"/>
      <c r="M20" s="143" t="s">
        <v>80</v>
      </c>
    </row>
    <row r="21" spans="2:28" ht="63" customHeight="1">
      <c r="B21" s="332"/>
      <c r="C21" s="143" t="s">
        <v>165</v>
      </c>
      <c r="D21" s="143" t="s">
        <v>195</v>
      </c>
      <c r="E21" s="143">
        <v>8</v>
      </c>
      <c r="F21" s="143" t="s">
        <v>207</v>
      </c>
      <c r="G21" s="208" t="s">
        <v>231</v>
      </c>
      <c r="H21" s="144" t="s">
        <v>230</v>
      </c>
      <c r="I21" s="395" t="s">
        <v>232</v>
      </c>
      <c r="J21" s="396"/>
      <c r="K21" s="395" t="s">
        <v>233</v>
      </c>
      <c r="L21" s="396"/>
      <c r="M21" s="145" t="s">
        <v>85</v>
      </c>
      <c r="T21" s="146"/>
    </row>
    <row r="23" spans="2:28">
      <c r="C23" s="126" t="s">
        <v>171</v>
      </c>
    </row>
    <row r="24" spans="2:28" ht="43.5" customHeight="1">
      <c r="C24" s="148" t="s">
        <v>89</v>
      </c>
      <c r="D24" s="149" t="s">
        <v>92</v>
      </c>
      <c r="E24" s="316" t="s">
        <v>170</v>
      </c>
      <c r="F24" s="317"/>
      <c r="G24" s="317"/>
      <c r="H24" s="317"/>
      <c r="I24" s="318"/>
      <c r="J24" s="321" t="s">
        <v>93</v>
      </c>
      <c r="K24" s="322"/>
      <c r="P24" s="150"/>
      <c r="Q24" s="151"/>
      <c r="R24" s="150"/>
      <c r="S24" s="150"/>
      <c r="T24" s="150"/>
      <c r="U24" s="150"/>
      <c r="V24" s="150"/>
      <c r="W24" s="150"/>
      <c r="X24" s="150"/>
      <c r="Y24" s="150"/>
      <c r="Z24" s="150"/>
      <c r="AA24" s="150"/>
      <c r="AB24" s="150"/>
    </row>
    <row r="25" spans="2:28" ht="46.5" customHeight="1">
      <c r="C25" s="148" t="s">
        <v>90</v>
      </c>
      <c r="D25" s="152" t="s">
        <v>166</v>
      </c>
      <c r="E25" s="316" t="s">
        <v>167</v>
      </c>
      <c r="F25" s="317"/>
      <c r="G25" s="317"/>
      <c r="H25" s="317"/>
      <c r="I25" s="318"/>
      <c r="J25" s="152" t="s">
        <v>226</v>
      </c>
      <c r="K25" s="153" t="s">
        <v>173</v>
      </c>
      <c r="M25" s="151"/>
      <c r="N25" s="151"/>
      <c r="O25" s="151"/>
      <c r="P25" s="151"/>
      <c r="Q25" s="151"/>
      <c r="R25" s="154"/>
      <c r="S25" s="154"/>
    </row>
    <row r="26" spans="2:28">
      <c r="C26" s="155" t="s">
        <v>91</v>
      </c>
      <c r="D26" s="152" t="s">
        <v>99</v>
      </c>
      <c r="E26" s="156">
        <v>1</v>
      </c>
      <c r="F26" s="156">
        <v>2</v>
      </c>
      <c r="G26" s="156">
        <v>3</v>
      </c>
      <c r="H26" s="156">
        <v>4</v>
      </c>
      <c r="I26" s="156">
        <v>5</v>
      </c>
      <c r="J26" s="157" t="s">
        <v>95</v>
      </c>
      <c r="K26" s="156" t="s">
        <v>96</v>
      </c>
      <c r="M26" s="159"/>
      <c r="N26" s="159"/>
      <c r="O26" s="159"/>
      <c r="P26" s="159"/>
      <c r="Q26" s="159"/>
      <c r="R26" s="159"/>
      <c r="S26" s="159"/>
    </row>
    <row r="27" spans="2:28" ht="15" customHeight="1">
      <c r="B27" s="304" t="s">
        <v>97</v>
      </c>
      <c r="C27" s="160" t="s">
        <v>0</v>
      </c>
      <c r="D27" s="161">
        <v>773.14523182942685</v>
      </c>
      <c r="E27" s="162" t="s">
        <v>52</v>
      </c>
      <c r="F27" s="162" t="s">
        <v>52</v>
      </c>
      <c r="G27" s="162" t="s">
        <v>52</v>
      </c>
      <c r="H27" s="162" t="s">
        <v>52</v>
      </c>
      <c r="I27" s="162" t="s">
        <v>52</v>
      </c>
      <c r="J27" s="161">
        <v>1067.6991676242606</v>
      </c>
      <c r="K27" s="161">
        <v>629.75386116667244</v>
      </c>
      <c r="R27" s="165"/>
      <c r="S27" s="165"/>
    </row>
    <row r="28" spans="2:28">
      <c r="B28" s="305"/>
      <c r="C28" s="160" t="s">
        <v>1</v>
      </c>
      <c r="D28" s="161">
        <v>736.51357554861409</v>
      </c>
      <c r="E28" s="162" t="s">
        <v>52</v>
      </c>
      <c r="F28" s="162" t="s">
        <v>52</v>
      </c>
      <c r="G28" s="162" t="s">
        <v>52</v>
      </c>
      <c r="H28" s="162" t="s">
        <v>52</v>
      </c>
      <c r="I28" s="162" t="s">
        <v>52</v>
      </c>
      <c r="J28" s="161">
        <v>1020.1996564448532</v>
      </c>
      <c r="K28" s="161">
        <v>604.15161531014439</v>
      </c>
      <c r="R28" s="165"/>
      <c r="S28" s="165"/>
    </row>
    <row r="29" spans="2:28">
      <c r="B29" s="305"/>
      <c r="C29" s="160" t="s">
        <v>2</v>
      </c>
      <c r="D29" s="161">
        <v>691.32920640216116</v>
      </c>
      <c r="E29" s="162" t="s">
        <v>52</v>
      </c>
      <c r="F29" s="162" t="s">
        <v>52</v>
      </c>
      <c r="G29" s="162" t="s">
        <v>52</v>
      </c>
      <c r="H29" s="162" t="s">
        <v>52</v>
      </c>
      <c r="I29" s="162" t="s">
        <v>52</v>
      </c>
      <c r="J29" s="161">
        <v>954.67180960483347</v>
      </c>
      <c r="K29" s="161">
        <v>562.75891173141338</v>
      </c>
      <c r="R29" s="165"/>
      <c r="S29" s="165"/>
    </row>
    <row r="30" spans="2:28">
      <c r="B30" s="305"/>
      <c r="C30" s="160" t="s">
        <v>3</v>
      </c>
      <c r="D30" s="161">
        <v>631.13481236049165</v>
      </c>
      <c r="E30" s="162" t="s">
        <v>52</v>
      </c>
      <c r="F30" s="162" t="s">
        <v>52</v>
      </c>
      <c r="G30" s="162" t="s">
        <v>52</v>
      </c>
      <c r="H30" s="162" t="s">
        <v>52</v>
      </c>
      <c r="I30" s="162" t="s">
        <v>52</v>
      </c>
      <c r="J30" s="161">
        <v>925.82959338367277</v>
      </c>
      <c r="K30" s="161">
        <v>544.80316489562529</v>
      </c>
      <c r="R30" s="165"/>
      <c r="S30" s="165"/>
    </row>
    <row r="31" spans="2:28">
      <c r="B31" s="305"/>
      <c r="C31" s="160" t="s">
        <v>4</v>
      </c>
      <c r="D31" s="161">
        <v>608.69775437708779</v>
      </c>
      <c r="E31" s="162" t="s">
        <v>52</v>
      </c>
      <c r="F31" s="162" t="s">
        <v>52</v>
      </c>
      <c r="G31" s="162" t="s">
        <v>52</v>
      </c>
      <c r="H31" s="162" t="s">
        <v>52</v>
      </c>
      <c r="I31" s="162" t="s">
        <v>52</v>
      </c>
      <c r="J31" s="161">
        <v>890.63995051539894</v>
      </c>
      <c r="K31" s="161">
        <v>521.76812224448952</v>
      </c>
      <c r="R31" s="165"/>
      <c r="S31" s="165"/>
    </row>
    <row r="32" spans="2:28">
      <c r="B32" s="305"/>
      <c r="C32" s="160" t="s">
        <v>5</v>
      </c>
      <c r="D32" s="161">
        <v>574.63339563778311</v>
      </c>
      <c r="E32" s="162" t="s">
        <v>52</v>
      </c>
      <c r="F32" s="162" t="s">
        <v>52</v>
      </c>
      <c r="G32" s="162" t="s">
        <v>52</v>
      </c>
      <c r="H32" s="162" t="s">
        <v>52</v>
      </c>
      <c r="I32" s="162" t="s">
        <v>52</v>
      </c>
      <c r="J32" s="161">
        <v>832.41302908925366</v>
      </c>
      <c r="K32" s="161">
        <v>486.03523359146612</v>
      </c>
      <c r="M32" s="165"/>
      <c r="N32" s="165"/>
      <c r="O32" s="165"/>
      <c r="P32" s="165"/>
      <c r="Q32" s="165"/>
      <c r="R32" s="165"/>
      <c r="S32" s="165"/>
    </row>
    <row r="33" spans="2:30">
      <c r="B33" s="305"/>
      <c r="C33" s="160" t="s">
        <v>6</v>
      </c>
      <c r="D33" s="161">
        <v>540.92088948902722</v>
      </c>
      <c r="E33" s="161">
        <v>506.85170693582006</v>
      </c>
      <c r="F33" s="161">
        <v>514.1845799087871</v>
      </c>
      <c r="G33" s="161">
        <v>521.51745288175471</v>
      </c>
      <c r="H33" s="161">
        <v>528.85032585472197</v>
      </c>
      <c r="I33" s="161">
        <v>536.18319882768935</v>
      </c>
      <c r="J33" s="161">
        <v>779.59056739634707</v>
      </c>
      <c r="K33" s="161">
        <v>454.86138411717121</v>
      </c>
      <c r="M33" s="165"/>
      <c r="N33" s="165"/>
      <c r="O33" s="165"/>
      <c r="P33" s="165"/>
      <c r="Q33" s="165"/>
      <c r="R33" s="165"/>
      <c r="S33" s="165"/>
    </row>
    <row r="34" spans="2:30">
      <c r="B34" s="305"/>
      <c r="C34" s="160" t="s">
        <v>7</v>
      </c>
      <c r="D34" s="162" t="s">
        <v>52</v>
      </c>
      <c r="E34" s="161">
        <v>490.9565515196353</v>
      </c>
      <c r="F34" s="161">
        <v>495.71477131542736</v>
      </c>
      <c r="G34" s="161">
        <v>500.47299111121959</v>
      </c>
      <c r="H34" s="161">
        <v>505.2312109070117</v>
      </c>
      <c r="I34" s="161">
        <v>509.98943070280376</v>
      </c>
      <c r="J34" s="166" t="s">
        <v>52</v>
      </c>
      <c r="K34" s="166" t="s">
        <v>52</v>
      </c>
      <c r="M34" s="165"/>
      <c r="N34" s="165"/>
      <c r="O34" s="165"/>
      <c r="P34" s="165"/>
      <c r="Q34" s="165"/>
      <c r="R34" s="165"/>
      <c r="S34" s="165"/>
    </row>
    <row r="35" spans="2:30">
      <c r="B35" s="305"/>
      <c r="C35" s="160" t="s">
        <v>8</v>
      </c>
      <c r="D35" s="162" t="s">
        <v>52</v>
      </c>
      <c r="E35" s="161">
        <v>469.6395857527138</v>
      </c>
      <c r="F35" s="161">
        <v>473.06159314009852</v>
      </c>
      <c r="G35" s="161">
        <v>476.48360052748342</v>
      </c>
      <c r="H35" s="161">
        <v>479.90560791486814</v>
      </c>
      <c r="I35" s="161">
        <v>483.32761530225287</v>
      </c>
      <c r="J35" s="166" t="s">
        <v>52</v>
      </c>
      <c r="K35" s="166" t="s">
        <v>52</v>
      </c>
      <c r="M35" s="165"/>
      <c r="N35" s="165"/>
      <c r="O35" s="165"/>
      <c r="P35" s="165"/>
      <c r="Q35" s="165"/>
      <c r="R35" s="165"/>
      <c r="S35" s="165"/>
    </row>
    <row r="36" spans="2:30">
      <c r="B36" s="305"/>
      <c r="C36" s="160" t="s">
        <v>9</v>
      </c>
      <c r="D36" s="162" t="s">
        <v>52</v>
      </c>
      <c r="E36" s="161">
        <v>451.76681245845742</v>
      </c>
      <c r="F36" s="161">
        <v>453.96667435034777</v>
      </c>
      <c r="G36" s="161">
        <v>456.16653624223778</v>
      </c>
      <c r="H36" s="161">
        <v>458.36639813412808</v>
      </c>
      <c r="I36" s="161">
        <v>460.56626002601831</v>
      </c>
      <c r="J36" s="166" t="s">
        <v>52</v>
      </c>
      <c r="K36" s="166" t="s">
        <v>52</v>
      </c>
      <c r="M36" s="165"/>
      <c r="N36" s="165"/>
      <c r="O36" s="165"/>
      <c r="P36" s="165"/>
      <c r="Q36" s="165"/>
      <c r="R36" s="165"/>
      <c r="S36" s="165"/>
    </row>
    <row r="37" spans="2:30">
      <c r="B37" s="305"/>
      <c r="C37" s="160" t="s">
        <v>14</v>
      </c>
      <c r="D37" s="162" t="s">
        <v>52</v>
      </c>
      <c r="E37" s="161">
        <v>434.50511191194835</v>
      </c>
      <c r="F37" s="161">
        <v>436.09390105609134</v>
      </c>
      <c r="G37" s="161">
        <v>437.68269020023428</v>
      </c>
      <c r="H37" s="161">
        <v>439.27147934437721</v>
      </c>
      <c r="I37" s="161">
        <v>440.86026848852015</v>
      </c>
      <c r="J37" s="166" t="s">
        <v>52</v>
      </c>
      <c r="K37" s="166" t="s">
        <v>52</v>
      </c>
      <c r="M37" s="165"/>
      <c r="N37" s="165"/>
      <c r="O37" s="165"/>
      <c r="P37" s="165"/>
      <c r="Q37" s="165"/>
      <c r="R37" s="165"/>
      <c r="S37" s="165"/>
    </row>
    <row r="38" spans="2:30">
      <c r="B38" s="306"/>
      <c r="C38" s="160" t="s">
        <v>55</v>
      </c>
      <c r="D38" s="162" t="s">
        <v>52</v>
      </c>
      <c r="E38" s="161">
        <v>367.06643049904392</v>
      </c>
      <c r="F38" s="161">
        <v>368.38056544043599</v>
      </c>
      <c r="G38" s="161">
        <v>369.69470038182794</v>
      </c>
      <c r="H38" s="161">
        <v>371.00883532322007</v>
      </c>
      <c r="I38" s="161">
        <v>372.32297026461191</v>
      </c>
      <c r="J38" s="166" t="s">
        <v>52</v>
      </c>
      <c r="K38" s="166" t="s">
        <v>52</v>
      </c>
      <c r="M38" s="165"/>
      <c r="N38" s="165"/>
      <c r="O38" s="165"/>
      <c r="P38" s="165"/>
      <c r="Q38" s="165"/>
      <c r="R38" s="165"/>
      <c r="S38" s="165"/>
    </row>
    <row r="40" spans="2:30">
      <c r="C40" s="126" t="s">
        <v>202</v>
      </c>
    </row>
    <row r="41" spans="2:30" ht="44.25" customHeight="1">
      <c r="C41" s="148" t="s">
        <v>89</v>
      </c>
      <c r="D41" s="149" t="s">
        <v>92</v>
      </c>
      <c r="E41" s="316" t="s">
        <v>170</v>
      </c>
      <c r="F41" s="317"/>
      <c r="G41" s="317"/>
      <c r="H41" s="317"/>
      <c r="I41" s="318"/>
      <c r="J41" s="321" t="s">
        <v>93</v>
      </c>
      <c r="K41" s="322"/>
      <c r="P41" s="167"/>
      <c r="Q41" s="150"/>
      <c r="R41" s="150"/>
      <c r="S41" s="151"/>
      <c r="T41" s="150"/>
      <c r="U41" s="150"/>
      <c r="V41" s="150"/>
      <c r="W41" s="150"/>
      <c r="X41" s="150"/>
      <c r="Y41" s="150"/>
      <c r="Z41" s="150"/>
      <c r="AA41" s="150"/>
      <c r="AB41" s="150"/>
      <c r="AC41" s="150"/>
      <c r="AD41" s="150"/>
    </row>
    <row r="42" spans="2:30" ht="48" customHeight="1">
      <c r="C42" s="148" t="s">
        <v>90</v>
      </c>
      <c r="D42" s="152" t="s">
        <v>166</v>
      </c>
      <c r="E42" s="316" t="s">
        <v>167</v>
      </c>
      <c r="F42" s="317"/>
      <c r="G42" s="317"/>
      <c r="H42" s="317"/>
      <c r="I42" s="318"/>
      <c r="J42" s="152" t="s">
        <v>226</v>
      </c>
      <c r="K42" s="153" t="s">
        <v>173</v>
      </c>
      <c r="P42" s="167"/>
      <c r="Q42" s="154"/>
      <c r="R42" s="154"/>
      <c r="S42" s="151"/>
      <c r="T42" s="151"/>
      <c r="U42" s="151"/>
      <c r="V42" s="151"/>
      <c r="W42" s="151"/>
      <c r="X42" s="151"/>
      <c r="Y42" s="151"/>
      <c r="Z42" s="151"/>
      <c r="AA42" s="151"/>
      <c r="AB42" s="151"/>
      <c r="AC42" s="154"/>
      <c r="AD42" s="154"/>
    </row>
    <row r="43" spans="2:30" ht="15" customHeight="1">
      <c r="C43" s="155" t="s">
        <v>91</v>
      </c>
      <c r="D43" s="152" t="s">
        <v>99</v>
      </c>
      <c r="E43" s="156">
        <v>1</v>
      </c>
      <c r="F43" s="156">
        <v>2</v>
      </c>
      <c r="G43" s="156">
        <v>3</v>
      </c>
      <c r="H43" s="156">
        <v>4</v>
      </c>
      <c r="I43" s="156">
        <v>5</v>
      </c>
      <c r="J43" s="157" t="s">
        <v>95</v>
      </c>
      <c r="K43" s="156" t="s">
        <v>96</v>
      </c>
      <c r="P43" s="168"/>
      <c r="Q43" s="158"/>
      <c r="R43" s="158"/>
      <c r="S43" s="159"/>
      <c r="T43" s="159"/>
      <c r="U43" s="159"/>
      <c r="V43" s="159"/>
      <c r="W43" s="159"/>
      <c r="X43" s="159"/>
      <c r="Y43" s="159"/>
      <c r="Z43" s="159"/>
      <c r="AA43" s="159"/>
      <c r="AB43" s="159"/>
      <c r="AC43" s="159"/>
      <c r="AD43" s="159"/>
    </row>
    <row r="44" spans="2:30" ht="15" customHeight="1">
      <c r="B44" s="304" t="s">
        <v>97</v>
      </c>
      <c r="C44" s="160" t="s">
        <v>0</v>
      </c>
      <c r="D44" s="161">
        <v>825.62573777589432</v>
      </c>
      <c r="E44" s="162" t="s">
        <v>52</v>
      </c>
      <c r="F44" s="162" t="s">
        <v>52</v>
      </c>
      <c r="G44" s="162" t="s">
        <v>52</v>
      </c>
      <c r="H44" s="162" t="s">
        <v>52</v>
      </c>
      <c r="I44" s="162" t="s">
        <v>52</v>
      </c>
      <c r="J44" s="161">
        <v>1179.1453199968241</v>
      </c>
      <c r="K44" s="161">
        <v>720.11141429389181</v>
      </c>
      <c r="O44" s="164"/>
      <c r="P44" s="169"/>
      <c r="Q44" s="165"/>
      <c r="R44" s="165"/>
      <c r="AC44" s="165"/>
      <c r="AD44" s="165"/>
    </row>
    <row r="45" spans="2:30">
      <c r="B45" s="305"/>
      <c r="C45" s="160" t="s">
        <v>1</v>
      </c>
      <c r="D45" s="161">
        <v>784.57211293848138</v>
      </c>
      <c r="E45" s="162" t="s">
        <v>52</v>
      </c>
      <c r="F45" s="162" t="s">
        <v>52</v>
      </c>
      <c r="G45" s="162" t="s">
        <v>52</v>
      </c>
      <c r="H45" s="162" t="s">
        <v>52</v>
      </c>
      <c r="I45" s="162" t="s">
        <v>52</v>
      </c>
      <c r="J45" s="161">
        <v>1126.0735011987888</v>
      </c>
      <c r="K45" s="161">
        <v>689.9912907810027</v>
      </c>
      <c r="O45" s="164"/>
      <c r="P45" s="169"/>
      <c r="Q45" s="165"/>
      <c r="R45" s="165"/>
      <c r="AC45" s="165"/>
      <c r="AD45" s="165"/>
    </row>
    <row r="46" spans="2:30">
      <c r="B46" s="305"/>
      <c r="C46" s="160" t="s">
        <v>2</v>
      </c>
      <c r="D46" s="161">
        <v>737.15246298319744</v>
      </c>
      <c r="E46" s="162" t="s">
        <v>52</v>
      </c>
      <c r="F46" s="162" t="s">
        <v>52</v>
      </c>
      <c r="G46" s="162" t="s">
        <v>52</v>
      </c>
      <c r="H46" s="162" t="s">
        <v>52</v>
      </c>
      <c r="I46" s="162" t="s">
        <v>52</v>
      </c>
      <c r="J46" s="161">
        <v>1054.9733467401409</v>
      </c>
      <c r="K46" s="161">
        <v>644.08070954591074</v>
      </c>
      <c r="O46" s="164"/>
      <c r="P46" s="169"/>
      <c r="Q46" s="165"/>
      <c r="R46" s="165"/>
      <c r="AC46" s="165"/>
      <c r="AD46" s="165"/>
    </row>
    <row r="47" spans="2:30">
      <c r="B47" s="305"/>
      <c r="C47" s="160" t="s">
        <v>3</v>
      </c>
      <c r="D47" s="161">
        <v>673.60514772828128</v>
      </c>
      <c r="E47" s="162" t="s">
        <v>52</v>
      </c>
      <c r="F47" s="162" t="s">
        <v>52</v>
      </c>
      <c r="G47" s="162" t="s">
        <v>52</v>
      </c>
      <c r="H47" s="162" t="s">
        <v>52</v>
      </c>
      <c r="I47" s="162" t="s">
        <v>52</v>
      </c>
      <c r="J47" s="161">
        <v>1023.3449767096661</v>
      </c>
      <c r="K47" s="161">
        <v>617.33887989491564</v>
      </c>
      <c r="O47" s="164"/>
      <c r="P47" s="169"/>
      <c r="Q47" s="165"/>
      <c r="R47" s="165"/>
      <c r="AC47" s="165"/>
      <c r="AD47" s="165"/>
    </row>
    <row r="48" spans="2:30">
      <c r="B48" s="305"/>
      <c r="C48" s="160" t="s">
        <v>4</v>
      </c>
      <c r="D48" s="161">
        <v>650.05044934046202</v>
      </c>
      <c r="E48" s="162" t="s">
        <v>52</v>
      </c>
      <c r="F48" s="162" t="s">
        <v>52</v>
      </c>
      <c r="G48" s="162" t="s">
        <v>52</v>
      </c>
      <c r="H48" s="162" t="s">
        <v>52</v>
      </c>
      <c r="I48" s="162" t="s">
        <v>52</v>
      </c>
      <c r="J48" s="161">
        <v>985.36918003207779</v>
      </c>
      <c r="K48" s="161">
        <v>598.57204240262581</v>
      </c>
      <c r="M48" s="163"/>
      <c r="O48" s="164"/>
      <c r="P48" s="169"/>
      <c r="Q48" s="165"/>
      <c r="R48" s="165"/>
      <c r="AC48" s="165"/>
      <c r="AD48" s="165"/>
    </row>
    <row r="49" spans="2:30">
      <c r="B49" s="305"/>
      <c r="C49" s="160" t="s">
        <v>5</v>
      </c>
      <c r="D49" s="161">
        <v>613.75080979232632</v>
      </c>
      <c r="E49" s="162" t="s">
        <v>52</v>
      </c>
      <c r="F49" s="162" t="s">
        <v>52</v>
      </c>
      <c r="G49" s="162" t="s">
        <v>52</v>
      </c>
      <c r="H49" s="162" t="s">
        <v>52</v>
      </c>
      <c r="I49" s="162" t="s">
        <v>52</v>
      </c>
      <c r="J49" s="161">
        <v>921.56995098730454</v>
      </c>
      <c r="K49" s="161">
        <v>558.32127609324152</v>
      </c>
      <c r="L49" s="163"/>
      <c r="M49" s="163"/>
      <c r="O49" s="164"/>
      <c r="P49" s="169"/>
      <c r="Q49" s="165"/>
      <c r="R49" s="165"/>
      <c r="S49" s="165"/>
      <c r="T49" s="165"/>
      <c r="U49" s="165"/>
      <c r="V49" s="165"/>
      <c r="W49" s="165"/>
      <c r="X49" s="165"/>
      <c r="Y49" s="165"/>
      <c r="Z49" s="165"/>
      <c r="AA49" s="165"/>
      <c r="AB49" s="165"/>
      <c r="AC49" s="165"/>
      <c r="AD49" s="165"/>
    </row>
    <row r="50" spans="2:30">
      <c r="B50" s="305"/>
      <c r="C50" s="160" t="s">
        <v>6</v>
      </c>
      <c r="D50" s="161">
        <v>577.80302283473952</v>
      </c>
      <c r="E50" s="161">
        <v>524.33015013095633</v>
      </c>
      <c r="F50" s="161">
        <v>531.90942340543461</v>
      </c>
      <c r="G50" s="161">
        <v>539.48869667991289</v>
      </c>
      <c r="H50" s="161">
        <v>547.0679699543914</v>
      </c>
      <c r="I50" s="161">
        <v>554.6472432288698</v>
      </c>
      <c r="J50" s="161">
        <v>863.17518167576975</v>
      </c>
      <c r="K50" s="161">
        <v>522.62954896258577</v>
      </c>
      <c r="L50" s="163"/>
      <c r="M50" s="163"/>
      <c r="N50" s="163"/>
      <c r="O50" s="164"/>
      <c r="P50" s="169"/>
      <c r="Q50" s="165"/>
      <c r="R50" s="165"/>
      <c r="S50" s="165"/>
      <c r="T50" s="165"/>
      <c r="U50" s="165"/>
      <c r="V50" s="165"/>
      <c r="W50" s="165"/>
      <c r="X50" s="165"/>
      <c r="Y50" s="165"/>
      <c r="Z50" s="165"/>
      <c r="AA50" s="165"/>
      <c r="AB50" s="165"/>
      <c r="AC50" s="165"/>
      <c r="AD50" s="165"/>
    </row>
    <row r="51" spans="2:30">
      <c r="B51" s="305"/>
      <c r="C51" s="160" t="s">
        <v>7</v>
      </c>
      <c r="D51" s="162" t="s">
        <v>52</v>
      </c>
      <c r="E51" s="161">
        <v>507.81495247456746</v>
      </c>
      <c r="F51" s="161">
        <v>512.81957257187048</v>
      </c>
      <c r="G51" s="161">
        <v>517.8241926691735</v>
      </c>
      <c r="H51" s="161">
        <v>522.82881276647663</v>
      </c>
      <c r="I51" s="161">
        <v>527.83343286377988</v>
      </c>
      <c r="J51" s="162" t="s">
        <v>52</v>
      </c>
      <c r="K51" s="162" t="s">
        <v>52</v>
      </c>
      <c r="L51" s="163"/>
      <c r="M51" s="163"/>
      <c r="N51" s="163"/>
      <c r="O51" s="164"/>
      <c r="P51" s="169"/>
      <c r="S51" s="165"/>
      <c r="T51" s="165"/>
      <c r="U51" s="165"/>
      <c r="V51" s="165"/>
      <c r="W51" s="165"/>
      <c r="X51" s="165"/>
      <c r="Y51" s="165"/>
      <c r="Z51" s="165"/>
      <c r="AA51" s="165"/>
      <c r="AB51" s="165"/>
    </row>
    <row r="52" spans="2:30">
      <c r="B52" s="305"/>
      <c r="C52" s="160" t="s">
        <v>8</v>
      </c>
      <c r="D52" s="162" t="s">
        <v>52</v>
      </c>
      <c r="E52" s="161">
        <v>485.87794446744152</v>
      </c>
      <c r="F52" s="161">
        <v>489.54635215633726</v>
      </c>
      <c r="G52" s="161">
        <v>493.21475984523312</v>
      </c>
      <c r="H52" s="161">
        <v>496.8831675341288</v>
      </c>
      <c r="I52" s="161">
        <v>500.5515752230246</v>
      </c>
      <c r="J52" s="162" t="s">
        <v>52</v>
      </c>
      <c r="K52" s="162" t="s">
        <v>52</v>
      </c>
      <c r="L52" s="163"/>
      <c r="M52" s="163"/>
      <c r="N52" s="163"/>
      <c r="O52" s="164"/>
      <c r="P52" s="169"/>
      <c r="S52" s="165"/>
      <c r="T52" s="165"/>
      <c r="U52" s="165"/>
      <c r="V52" s="165"/>
      <c r="W52" s="165"/>
      <c r="X52" s="165"/>
      <c r="Y52" s="165"/>
      <c r="Z52" s="165"/>
      <c r="AA52" s="165"/>
      <c r="AB52" s="165"/>
    </row>
    <row r="53" spans="2:30">
      <c r="B53" s="305"/>
      <c r="C53" s="160" t="s">
        <v>9</v>
      </c>
      <c r="D53" s="162" t="s">
        <v>52</v>
      </c>
      <c r="E53" s="161">
        <v>467.38512893298065</v>
      </c>
      <c r="F53" s="161">
        <v>469.83139112638202</v>
      </c>
      <c r="G53" s="161">
        <v>472.2776533197831</v>
      </c>
      <c r="H53" s="161">
        <v>474.72391551318435</v>
      </c>
      <c r="I53" s="161">
        <v>477.17017770658566</v>
      </c>
      <c r="J53" s="162" t="s">
        <v>52</v>
      </c>
      <c r="K53" s="162" t="s">
        <v>52</v>
      </c>
      <c r="L53" s="163"/>
      <c r="M53" s="163"/>
      <c r="N53" s="163"/>
      <c r="O53" s="164"/>
      <c r="P53" s="169"/>
      <c r="S53" s="165"/>
      <c r="T53" s="165"/>
      <c r="U53" s="165"/>
      <c r="V53" s="165"/>
      <c r="W53" s="165"/>
      <c r="X53" s="165"/>
      <c r="Y53" s="165"/>
      <c r="Z53" s="165"/>
      <c r="AA53" s="165"/>
      <c r="AB53" s="165"/>
    </row>
    <row r="54" spans="2:30">
      <c r="B54" s="305"/>
      <c r="C54" s="160" t="s">
        <v>14</v>
      </c>
      <c r="D54" s="162" t="s">
        <v>52</v>
      </c>
      <c r="E54" s="161">
        <v>449.50338614626713</v>
      </c>
      <c r="F54" s="161">
        <v>451.33857559192114</v>
      </c>
      <c r="G54" s="161">
        <v>453.17376503757509</v>
      </c>
      <c r="H54" s="161">
        <v>455.00895448322899</v>
      </c>
      <c r="I54" s="161">
        <v>456.84414392888294</v>
      </c>
      <c r="J54" s="162" t="s">
        <v>52</v>
      </c>
      <c r="K54" s="162" t="s">
        <v>52</v>
      </c>
      <c r="L54" s="163"/>
      <c r="M54" s="163"/>
      <c r="N54" s="163"/>
      <c r="O54" s="164"/>
      <c r="P54" s="169"/>
      <c r="S54" s="165"/>
      <c r="T54" s="165"/>
      <c r="U54" s="165"/>
      <c r="V54" s="165"/>
      <c r="W54" s="165"/>
      <c r="X54" s="165"/>
      <c r="Y54" s="165"/>
      <c r="Z54" s="165"/>
      <c r="AA54" s="165"/>
      <c r="AB54" s="165"/>
    </row>
    <row r="55" spans="2:30">
      <c r="B55" s="306"/>
      <c r="C55" s="160" t="s">
        <v>55</v>
      </c>
      <c r="D55" s="162" t="s">
        <v>52</v>
      </c>
      <c r="E55" s="161">
        <v>381.44466249315843</v>
      </c>
      <c r="F55" s="161">
        <v>383.00519773606146</v>
      </c>
      <c r="G55" s="161">
        <v>384.56573297896432</v>
      </c>
      <c r="H55" s="161">
        <v>386.12626822186746</v>
      </c>
      <c r="I55" s="161">
        <v>387.68680346477043</v>
      </c>
      <c r="J55" s="162" t="s">
        <v>52</v>
      </c>
      <c r="K55" s="162" t="s">
        <v>52</v>
      </c>
      <c r="L55" s="163"/>
      <c r="M55" s="163"/>
      <c r="N55" s="163"/>
      <c r="O55" s="164"/>
      <c r="P55" s="169"/>
      <c r="S55" s="165"/>
      <c r="T55" s="165"/>
      <c r="U55" s="165"/>
      <c r="V55" s="165"/>
      <c r="W55" s="165"/>
      <c r="X55" s="165"/>
      <c r="Y55" s="165"/>
      <c r="Z55" s="165"/>
      <c r="AA55" s="165"/>
      <c r="AB55" s="165"/>
    </row>
    <row r="56" spans="2:30">
      <c r="C56" s="170" t="s">
        <v>13</v>
      </c>
    </row>
    <row r="57" spans="2:30">
      <c r="C57" s="170" t="s">
        <v>196</v>
      </c>
    </row>
    <row r="58" spans="2:30">
      <c r="C58" s="171" t="s">
        <v>227</v>
      </c>
    </row>
    <row r="59" spans="2:30">
      <c r="C59" s="171"/>
    </row>
    <row r="60" spans="2:30">
      <c r="C60" s="171"/>
    </row>
    <row r="61" spans="2:30">
      <c r="C61" s="171"/>
    </row>
    <row r="62" spans="2:30">
      <c r="C62" s="171"/>
    </row>
    <row r="63" spans="2:30" ht="31.5" customHeight="1">
      <c r="C63" s="320" t="s">
        <v>210</v>
      </c>
      <c r="D63" s="320"/>
      <c r="E63" s="320"/>
      <c r="F63" s="320"/>
      <c r="G63" s="320"/>
      <c r="H63" s="320"/>
      <c r="I63" s="320"/>
      <c r="J63" s="320"/>
      <c r="K63" s="320"/>
      <c r="L63" s="320"/>
      <c r="M63" s="320"/>
      <c r="N63" s="320"/>
      <c r="O63" s="320"/>
      <c r="P63" s="320"/>
    </row>
    <row r="65" spans="2:59">
      <c r="C65" s="172"/>
    </row>
    <row r="66" spans="2:59">
      <c r="C66" s="172"/>
      <c r="AE66" s="172"/>
    </row>
    <row r="67" spans="2:59" ht="19.5" customHeight="1" thickBot="1">
      <c r="C67" s="173" t="s">
        <v>100</v>
      </c>
      <c r="D67" s="397" t="s">
        <v>176</v>
      </c>
      <c r="E67" s="398"/>
      <c r="F67" s="398"/>
      <c r="G67" s="398"/>
      <c r="H67" s="398"/>
      <c r="I67" s="398"/>
      <c r="J67" s="398"/>
      <c r="K67" s="398"/>
      <c r="L67" s="398"/>
      <c r="M67" s="398"/>
      <c r="N67" s="398"/>
      <c r="O67" s="399"/>
      <c r="AE67" s="174"/>
      <c r="AF67" s="134"/>
      <c r="AG67" s="134"/>
      <c r="AH67" s="134"/>
      <c r="AI67" s="134"/>
      <c r="AJ67" s="134"/>
      <c r="AK67" s="134"/>
      <c r="AL67" s="134"/>
      <c r="AM67" s="134"/>
      <c r="AN67" s="134"/>
      <c r="AO67" s="134"/>
      <c r="AP67" s="134"/>
      <c r="AQ67" s="134"/>
      <c r="AR67" s="175"/>
      <c r="AU67" s="174"/>
      <c r="AV67" s="134"/>
      <c r="AW67" s="134"/>
      <c r="AX67" s="134"/>
      <c r="AY67" s="134"/>
      <c r="AZ67" s="134"/>
      <c r="BA67" s="134"/>
      <c r="BB67" s="134"/>
      <c r="BC67" s="134"/>
      <c r="BD67" s="134"/>
      <c r="BE67" s="134"/>
      <c r="BF67" s="134"/>
      <c r="BG67" s="134"/>
    </row>
    <row r="68" spans="2:59" ht="19.5" customHeight="1">
      <c r="C68" s="176" t="s">
        <v>132</v>
      </c>
      <c r="D68" s="329" t="s">
        <v>101</v>
      </c>
      <c r="E68" s="330"/>
      <c r="F68" s="330"/>
      <c r="G68" s="331"/>
      <c r="H68" s="329" t="s">
        <v>25</v>
      </c>
      <c r="I68" s="330"/>
      <c r="J68" s="330"/>
      <c r="K68" s="331"/>
      <c r="L68" s="329" t="s">
        <v>102</v>
      </c>
      <c r="M68" s="330"/>
      <c r="N68" s="330"/>
      <c r="O68" s="331"/>
      <c r="AE68" s="167"/>
      <c r="AF68" s="134"/>
      <c r="AG68" s="134"/>
      <c r="AH68" s="134"/>
      <c r="AI68" s="134"/>
      <c r="AJ68" s="134"/>
      <c r="AK68" s="134"/>
      <c r="AL68" s="134"/>
      <c r="AM68" s="134"/>
      <c r="AN68" s="134"/>
      <c r="AO68" s="134"/>
      <c r="AP68" s="134"/>
      <c r="AQ68" s="134"/>
      <c r="AR68" s="175"/>
      <c r="AU68" s="167"/>
      <c r="AV68" s="134"/>
      <c r="AW68" s="134"/>
      <c r="AX68" s="134"/>
      <c r="AY68" s="134"/>
      <c r="AZ68" s="134"/>
      <c r="BA68" s="134"/>
      <c r="BB68" s="134"/>
      <c r="BC68" s="134"/>
      <c r="BD68" s="134"/>
      <c r="BE68" s="134"/>
      <c r="BF68" s="134"/>
      <c r="BG68" s="134"/>
    </row>
    <row r="69" spans="2:59" ht="15" customHeight="1">
      <c r="C69" s="176" t="s">
        <v>91</v>
      </c>
      <c r="D69" s="177">
        <v>1</v>
      </c>
      <c r="E69" s="156">
        <v>2</v>
      </c>
      <c r="F69" s="156">
        <v>3</v>
      </c>
      <c r="G69" s="178">
        <v>4</v>
      </c>
      <c r="H69" s="177">
        <v>1</v>
      </c>
      <c r="I69" s="156">
        <v>2</v>
      </c>
      <c r="J69" s="156">
        <v>3</v>
      </c>
      <c r="K69" s="178">
        <v>4</v>
      </c>
      <c r="L69" s="177">
        <v>1</v>
      </c>
      <c r="M69" s="156">
        <v>2</v>
      </c>
      <c r="N69" s="156">
        <v>3</v>
      </c>
      <c r="O69" s="178">
        <v>4</v>
      </c>
      <c r="AE69" s="167"/>
      <c r="AF69" s="159"/>
      <c r="AG69" s="159"/>
      <c r="AH69" s="159"/>
      <c r="AI69" s="159"/>
      <c r="AJ69" s="159"/>
      <c r="AK69" s="159"/>
      <c r="AL69" s="159"/>
      <c r="AM69" s="159"/>
      <c r="AN69" s="159"/>
      <c r="AO69" s="159"/>
      <c r="AP69" s="159"/>
      <c r="AQ69" s="159"/>
      <c r="AR69" s="175"/>
      <c r="AU69" s="167"/>
      <c r="AV69" s="159"/>
      <c r="AW69" s="159"/>
      <c r="AX69" s="159"/>
      <c r="AY69" s="159"/>
      <c r="AZ69" s="159"/>
      <c r="BA69" s="159"/>
      <c r="BB69" s="159"/>
      <c r="BC69" s="159"/>
      <c r="BD69" s="159"/>
      <c r="BE69" s="159"/>
      <c r="BF69" s="159"/>
      <c r="BG69" s="159"/>
    </row>
    <row r="70" spans="2:59" ht="15" customHeight="1">
      <c r="B70" s="304" t="s">
        <v>97</v>
      </c>
      <c r="C70" s="179" t="s">
        <v>26</v>
      </c>
      <c r="D70" s="244">
        <v>74.392500000000013</v>
      </c>
      <c r="E70" s="161">
        <v>86.362499999999997</v>
      </c>
      <c r="F70" s="161">
        <v>98.33250000000001</v>
      </c>
      <c r="G70" s="245">
        <v>110.30250000000002</v>
      </c>
      <c r="H70" s="244">
        <v>124.32000000000001</v>
      </c>
      <c r="I70" s="161">
        <v>184.27500000000001</v>
      </c>
      <c r="J70" s="161">
        <v>244.23000000000005</v>
      </c>
      <c r="K70" s="245">
        <v>304.185</v>
      </c>
      <c r="L70" s="244">
        <v>136.39500000000001</v>
      </c>
      <c r="M70" s="161">
        <v>208.42500000000001</v>
      </c>
      <c r="N70" s="161">
        <v>280.24500000000006</v>
      </c>
      <c r="O70" s="245">
        <v>352.01249999999999</v>
      </c>
      <c r="P70" s="175"/>
      <c r="Q70" s="175"/>
      <c r="R70" s="175"/>
      <c r="S70" s="175"/>
      <c r="T70" s="175"/>
      <c r="U70" s="175"/>
      <c r="V70" s="175"/>
      <c r="W70" s="175"/>
      <c r="X70" s="175"/>
      <c r="Y70" s="175"/>
      <c r="AD70" s="164"/>
      <c r="AE70" s="169"/>
      <c r="AF70" s="165"/>
      <c r="AG70" s="165"/>
      <c r="AH70" s="165"/>
      <c r="AI70" s="165"/>
      <c r="AJ70" s="165"/>
      <c r="AK70" s="165"/>
      <c r="AL70" s="165"/>
      <c r="AM70" s="165"/>
      <c r="AN70" s="165"/>
      <c r="AO70" s="165"/>
      <c r="AP70" s="165"/>
      <c r="AQ70" s="165"/>
      <c r="AR70" s="175"/>
      <c r="AT70" s="164"/>
      <c r="AU70" s="169"/>
      <c r="AV70" s="165"/>
      <c r="AW70" s="165"/>
      <c r="AX70" s="165"/>
      <c r="AY70" s="165"/>
      <c r="AZ70" s="165"/>
      <c r="BA70" s="165"/>
      <c r="BB70" s="165"/>
      <c r="BC70" s="165"/>
      <c r="BD70" s="165"/>
      <c r="BE70" s="165"/>
      <c r="BF70" s="165"/>
      <c r="BG70" s="165"/>
    </row>
    <row r="71" spans="2:59" ht="15" customHeight="1">
      <c r="B71" s="305"/>
      <c r="C71" s="179" t="s">
        <v>27</v>
      </c>
      <c r="D71" s="244">
        <v>42.420000000000009</v>
      </c>
      <c r="E71" s="161">
        <v>48.45750000000001</v>
      </c>
      <c r="F71" s="161">
        <v>54.390000000000008</v>
      </c>
      <c r="G71" s="245">
        <v>60.375</v>
      </c>
      <c r="H71" s="244">
        <v>68.460000000000008</v>
      </c>
      <c r="I71" s="161">
        <v>98.33250000000001</v>
      </c>
      <c r="J71" s="161">
        <v>128.41500000000002</v>
      </c>
      <c r="K71" s="245">
        <v>158.44500000000002</v>
      </c>
      <c r="L71" s="244">
        <v>74.392500000000013</v>
      </c>
      <c r="M71" s="161">
        <v>110.46000000000001</v>
      </c>
      <c r="N71" s="161">
        <v>146.42250000000001</v>
      </c>
      <c r="O71" s="245">
        <v>182.38500000000002</v>
      </c>
      <c r="P71" s="175"/>
      <c r="Q71" s="175"/>
      <c r="R71" s="175"/>
      <c r="S71" s="175"/>
      <c r="T71" s="175"/>
      <c r="U71" s="175"/>
      <c r="V71" s="175"/>
      <c r="W71" s="175"/>
      <c r="X71" s="175"/>
      <c r="Y71" s="175"/>
      <c r="AD71" s="164"/>
      <c r="AE71" s="169"/>
      <c r="AF71" s="165"/>
      <c r="AG71" s="165"/>
      <c r="AH71" s="165"/>
      <c r="AI71" s="165"/>
      <c r="AJ71" s="165"/>
      <c r="AK71" s="165"/>
      <c r="AL71" s="165"/>
      <c r="AM71" s="165"/>
      <c r="AN71" s="165"/>
      <c r="AO71" s="165"/>
      <c r="AP71" s="165"/>
      <c r="AQ71" s="165"/>
      <c r="AR71" s="175"/>
      <c r="AT71" s="164"/>
      <c r="AU71" s="169"/>
      <c r="AV71" s="165"/>
      <c r="AW71" s="165"/>
      <c r="AX71" s="165"/>
      <c r="AY71" s="165"/>
      <c r="AZ71" s="165"/>
      <c r="BA71" s="165"/>
      <c r="BB71" s="165"/>
      <c r="BC71" s="165"/>
      <c r="BD71" s="165"/>
      <c r="BE71" s="165"/>
      <c r="BF71" s="165"/>
      <c r="BG71" s="165"/>
    </row>
    <row r="72" spans="2:59" ht="15" customHeight="1">
      <c r="B72" s="305"/>
      <c r="C72" s="179" t="s">
        <v>28</v>
      </c>
      <c r="D72" s="244">
        <v>31.710000000000004</v>
      </c>
      <c r="E72" s="161">
        <v>35.752500000000005</v>
      </c>
      <c r="F72" s="161">
        <v>39.7425</v>
      </c>
      <c r="G72" s="245">
        <v>43.785000000000004</v>
      </c>
      <c r="H72" s="244">
        <v>49.822500000000005</v>
      </c>
      <c r="I72" s="161">
        <v>69.825000000000003</v>
      </c>
      <c r="J72" s="161">
        <v>89.827500000000015</v>
      </c>
      <c r="K72" s="245">
        <v>109.67250000000001</v>
      </c>
      <c r="L72" s="244">
        <v>53.760000000000005</v>
      </c>
      <c r="M72" s="161">
        <v>77.910000000000011</v>
      </c>
      <c r="N72" s="161">
        <v>101.85000000000001</v>
      </c>
      <c r="O72" s="245">
        <v>125.79000000000002</v>
      </c>
      <c r="P72" s="175"/>
      <c r="Q72" s="175"/>
      <c r="R72" s="175"/>
      <c r="S72" s="175"/>
      <c r="T72" s="175"/>
      <c r="U72" s="175"/>
      <c r="V72" s="175"/>
      <c r="W72" s="175"/>
      <c r="X72" s="175"/>
      <c r="Y72" s="175"/>
      <c r="AD72" s="164"/>
      <c r="AE72" s="169"/>
      <c r="AF72" s="165"/>
      <c r="AG72" s="165"/>
      <c r="AH72" s="165"/>
      <c r="AI72" s="165"/>
      <c r="AJ72" s="165"/>
      <c r="AK72" s="165"/>
      <c r="AL72" s="165"/>
      <c r="AM72" s="165"/>
      <c r="AN72" s="165"/>
      <c r="AO72" s="165"/>
      <c r="AP72" s="165"/>
      <c r="AQ72" s="165"/>
      <c r="AR72" s="175"/>
      <c r="AT72" s="164"/>
      <c r="AU72" s="169"/>
      <c r="AV72" s="165"/>
      <c r="AW72" s="165"/>
      <c r="AX72" s="165"/>
      <c r="AY72" s="165"/>
      <c r="AZ72" s="165"/>
      <c r="BA72" s="165"/>
      <c r="BB72" s="165"/>
      <c r="BC72" s="165"/>
      <c r="BD72" s="165"/>
      <c r="BE72" s="165"/>
      <c r="BF72" s="165"/>
      <c r="BG72" s="165"/>
    </row>
    <row r="73" spans="2:59" ht="15" customHeight="1">
      <c r="B73" s="305"/>
      <c r="C73" s="179" t="s">
        <v>29</v>
      </c>
      <c r="D73" s="244">
        <v>26.512500000000003</v>
      </c>
      <c r="E73" s="161">
        <v>29.505000000000003</v>
      </c>
      <c r="F73" s="161">
        <v>32.445</v>
      </c>
      <c r="G73" s="245">
        <v>35.4375</v>
      </c>
      <c r="H73" s="244">
        <v>40.53</v>
      </c>
      <c r="I73" s="161">
        <v>55.545000000000009</v>
      </c>
      <c r="J73" s="161">
        <v>70.507500000000007</v>
      </c>
      <c r="K73" s="245">
        <v>85.417500000000018</v>
      </c>
      <c r="L73" s="244">
        <v>43.470000000000006</v>
      </c>
      <c r="M73" s="161">
        <v>61.477500000000006</v>
      </c>
      <c r="N73" s="161">
        <v>79.484999999999999</v>
      </c>
      <c r="O73" s="245">
        <v>97.387500000000003</v>
      </c>
      <c r="P73" s="175"/>
      <c r="Q73" s="175"/>
      <c r="R73" s="175"/>
      <c r="S73" s="175"/>
      <c r="T73" s="175"/>
      <c r="U73" s="175"/>
      <c r="V73" s="175"/>
      <c r="W73" s="175"/>
      <c r="X73" s="175"/>
      <c r="Y73" s="175"/>
      <c r="AD73" s="164"/>
      <c r="AE73" s="169"/>
      <c r="AF73" s="165"/>
      <c r="AG73" s="165"/>
      <c r="AH73" s="165"/>
      <c r="AI73" s="165"/>
      <c r="AJ73" s="165"/>
      <c r="AK73" s="165"/>
      <c r="AL73" s="165"/>
      <c r="AM73" s="165"/>
      <c r="AN73" s="165"/>
      <c r="AO73" s="165"/>
      <c r="AP73" s="165"/>
      <c r="AQ73" s="165"/>
      <c r="AR73" s="175"/>
      <c r="AT73" s="164"/>
      <c r="AU73" s="169"/>
      <c r="AV73" s="165"/>
      <c r="AW73" s="165"/>
      <c r="AX73" s="165"/>
      <c r="AY73" s="165"/>
      <c r="AZ73" s="165"/>
      <c r="BA73" s="165"/>
      <c r="BB73" s="165"/>
      <c r="BC73" s="165"/>
      <c r="BD73" s="165"/>
      <c r="BE73" s="165"/>
      <c r="BF73" s="165"/>
      <c r="BG73" s="165"/>
    </row>
    <row r="74" spans="2:59" ht="15" customHeight="1">
      <c r="B74" s="305"/>
      <c r="C74" s="179" t="s">
        <v>1</v>
      </c>
      <c r="D74" s="244">
        <v>22.05</v>
      </c>
      <c r="E74" s="161">
        <v>24.412500000000001</v>
      </c>
      <c r="F74" s="161">
        <v>26.617500000000003</v>
      </c>
      <c r="G74" s="245">
        <v>28.822500000000005</v>
      </c>
      <c r="H74" s="244">
        <v>33.075000000000003</v>
      </c>
      <c r="I74" s="161">
        <v>44.625</v>
      </c>
      <c r="J74" s="161">
        <v>55.965000000000003</v>
      </c>
      <c r="K74" s="245">
        <v>67.305000000000007</v>
      </c>
      <c r="L74" s="244">
        <v>35.4375</v>
      </c>
      <c r="M74" s="161">
        <v>49.192500000000003</v>
      </c>
      <c r="N74" s="161">
        <v>56.910000000000004</v>
      </c>
      <c r="O74" s="245">
        <v>70.507500000000007</v>
      </c>
      <c r="P74" s="175"/>
      <c r="Q74" s="175"/>
      <c r="R74" s="175"/>
      <c r="S74" s="175"/>
      <c r="T74" s="175"/>
      <c r="U74" s="175"/>
      <c r="V74" s="175"/>
      <c r="W74" s="175"/>
      <c r="X74" s="175"/>
      <c r="Y74" s="175"/>
      <c r="AD74" s="164"/>
      <c r="AE74" s="169"/>
      <c r="AF74" s="165"/>
      <c r="AG74" s="165"/>
      <c r="AH74" s="165"/>
      <c r="AI74" s="165"/>
      <c r="AJ74" s="165"/>
      <c r="AK74" s="165"/>
      <c r="AL74" s="165"/>
      <c r="AM74" s="165"/>
      <c r="AN74" s="165"/>
      <c r="AO74" s="165"/>
      <c r="AP74" s="165"/>
      <c r="AQ74" s="165"/>
      <c r="AR74" s="175"/>
      <c r="AT74" s="164"/>
      <c r="AU74" s="169"/>
      <c r="AV74" s="165"/>
      <c r="AW74" s="165"/>
      <c r="AX74" s="165"/>
      <c r="AY74" s="165"/>
      <c r="AZ74" s="165"/>
      <c r="BA74" s="165"/>
      <c r="BB74" s="165"/>
      <c r="BC74" s="165"/>
      <c r="BD74" s="165"/>
      <c r="BE74" s="165"/>
      <c r="BF74" s="165"/>
      <c r="BG74" s="165"/>
    </row>
    <row r="75" spans="2:59" ht="15" customHeight="1">
      <c r="B75" s="305"/>
      <c r="C75" s="179" t="s">
        <v>2</v>
      </c>
      <c r="D75" s="244">
        <v>18.007500000000004</v>
      </c>
      <c r="E75" s="161">
        <v>19.11</v>
      </c>
      <c r="F75" s="161">
        <v>22.05</v>
      </c>
      <c r="G75" s="245">
        <v>24.9375</v>
      </c>
      <c r="H75" s="244">
        <v>24.202500000000001</v>
      </c>
      <c r="I75" s="161">
        <v>29.505000000000003</v>
      </c>
      <c r="J75" s="161">
        <v>36.907499999999999</v>
      </c>
      <c r="K75" s="245">
        <v>44.1</v>
      </c>
      <c r="L75" s="244">
        <v>25.252500000000001</v>
      </c>
      <c r="M75" s="161">
        <v>31.710000000000004</v>
      </c>
      <c r="N75" s="161">
        <v>40.057499999999997</v>
      </c>
      <c r="O75" s="245">
        <v>48.45750000000001</v>
      </c>
      <c r="P75" s="175"/>
      <c r="Q75" s="175"/>
      <c r="R75" s="175"/>
      <c r="S75" s="175"/>
      <c r="T75" s="175"/>
      <c r="U75" s="175"/>
      <c r="V75" s="175"/>
      <c r="W75" s="175"/>
      <c r="X75" s="175"/>
      <c r="Y75" s="175"/>
      <c r="AD75" s="164"/>
      <c r="AE75" s="169"/>
      <c r="AF75" s="165"/>
      <c r="AG75" s="165"/>
      <c r="AH75" s="165"/>
      <c r="AI75" s="165"/>
      <c r="AJ75" s="165"/>
      <c r="AK75" s="165"/>
      <c r="AL75" s="165"/>
      <c r="AM75" s="165"/>
      <c r="AN75" s="165"/>
      <c r="AO75" s="165"/>
      <c r="AP75" s="165"/>
      <c r="AQ75" s="165"/>
      <c r="AR75" s="175"/>
      <c r="AT75" s="164"/>
      <c r="AU75" s="169"/>
      <c r="AV75" s="165"/>
      <c r="AW75" s="165"/>
      <c r="AX75" s="165"/>
      <c r="AY75" s="165"/>
      <c r="AZ75" s="165"/>
      <c r="BA75" s="165"/>
      <c r="BB75" s="165"/>
      <c r="BC75" s="165"/>
      <c r="BD75" s="165"/>
      <c r="BE75" s="165"/>
      <c r="BF75" s="165"/>
      <c r="BG75" s="165"/>
    </row>
    <row r="76" spans="2:59" ht="15" customHeight="1">
      <c r="B76" s="305"/>
      <c r="C76" s="179" t="s">
        <v>3</v>
      </c>
      <c r="D76" s="244">
        <v>17.220000000000002</v>
      </c>
      <c r="E76" s="161">
        <v>17.797499999999999</v>
      </c>
      <c r="F76" s="161">
        <v>20.370000000000005</v>
      </c>
      <c r="G76" s="245">
        <v>22.89</v>
      </c>
      <c r="H76" s="244">
        <v>21.735000000000003</v>
      </c>
      <c r="I76" s="161">
        <v>25.252500000000001</v>
      </c>
      <c r="J76" s="161">
        <v>30.555000000000003</v>
      </c>
      <c r="K76" s="245">
        <v>35.962499999999999</v>
      </c>
      <c r="L76" s="244">
        <v>22.417500000000004</v>
      </c>
      <c r="M76" s="161">
        <v>26.617500000000003</v>
      </c>
      <c r="N76" s="161">
        <v>32.655000000000001</v>
      </c>
      <c r="O76" s="245">
        <v>38.587499999999999</v>
      </c>
      <c r="P76" s="175"/>
      <c r="Q76" s="175"/>
      <c r="R76" s="175"/>
      <c r="S76" s="175"/>
      <c r="T76" s="175"/>
      <c r="U76" s="175"/>
      <c r="V76" s="175"/>
      <c r="W76" s="175"/>
      <c r="X76" s="175"/>
      <c r="Y76" s="175"/>
      <c r="AD76" s="164"/>
      <c r="AE76" s="169"/>
      <c r="AF76" s="165"/>
      <c r="AG76" s="165"/>
      <c r="AH76" s="165"/>
      <c r="AI76" s="165"/>
      <c r="AJ76" s="165"/>
      <c r="AK76" s="165"/>
      <c r="AL76" s="165"/>
      <c r="AM76" s="165"/>
      <c r="AN76" s="165"/>
      <c r="AO76" s="165"/>
      <c r="AP76" s="165"/>
      <c r="AQ76" s="165"/>
      <c r="AR76" s="175"/>
      <c r="AT76" s="164"/>
      <c r="AU76" s="169"/>
      <c r="AV76" s="165"/>
      <c r="AW76" s="165"/>
      <c r="AX76" s="165"/>
      <c r="AY76" s="165"/>
      <c r="AZ76" s="165"/>
      <c r="BA76" s="165"/>
      <c r="BB76" s="165"/>
      <c r="BC76" s="165"/>
      <c r="BD76" s="165"/>
      <c r="BE76" s="165"/>
      <c r="BF76" s="165"/>
      <c r="BG76" s="165"/>
    </row>
    <row r="77" spans="2:59" ht="15" customHeight="1">
      <c r="B77" s="305"/>
      <c r="C77" s="179" t="s">
        <v>4</v>
      </c>
      <c r="D77" s="244">
        <v>16.432500000000001</v>
      </c>
      <c r="E77" s="161">
        <v>17.010000000000002</v>
      </c>
      <c r="F77" s="161">
        <v>19.215</v>
      </c>
      <c r="G77" s="245">
        <v>21.630000000000003</v>
      </c>
      <c r="H77" s="244">
        <v>20.370000000000005</v>
      </c>
      <c r="I77" s="161">
        <v>22.89</v>
      </c>
      <c r="J77" s="161">
        <v>27.142500000000002</v>
      </c>
      <c r="K77" s="245">
        <v>31.395000000000003</v>
      </c>
      <c r="L77" s="244">
        <v>20.895000000000003</v>
      </c>
      <c r="M77" s="161">
        <v>23.835000000000004</v>
      </c>
      <c r="N77" s="161">
        <v>28.717500000000001</v>
      </c>
      <c r="O77" s="245">
        <v>33.495000000000005</v>
      </c>
      <c r="P77" s="175"/>
      <c r="Q77" s="175"/>
      <c r="R77" s="175"/>
      <c r="S77" s="175"/>
      <c r="T77" s="175"/>
      <c r="U77" s="175"/>
      <c r="V77" s="175"/>
      <c r="W77" s="175"/>
      <c r="X77" s="175"/>
      <c r="Y77" s="175"/>
      <c r="AD77" s="164"/>
      <c r="AE77" s="169"/>
      <c r="AF77" s="165"/>
      <c r="AG77" s="165"/>
      <c r="AH77" s="165"/>
      <c r="AI77" s="165"/>
      <c r="AJ77" s="165"/>
      <c r="AK77" s="165"/>
      <c r="AL77" s="165"/>
      <c r="AM77" s="165"/>
      <c r="AN77" s="165"/>
      <c r="AO77" s="165"/>
      <c r="AP77" s="165"/>
      <c r="AQ77" s="165"/>
      <c r="AR77" s="175"/>
      <c r="AT77" s="164"/>
      <c r="AU77" s="169"/>
      <c r="AV77" s="165"/>
      <c r="AW77" s="165"/>
      <c r="AX77" s="165"/>
      <c r="AY77" s="165"/>
      <c r="AZ77" s="165"/>
      <c r="BA77" s="165"/>
      <c r="BB77" s="165"/>
      <c r="BC77" s="165"/>
      <c r="BD77" s="165"/>
      <c r="BE77" s="165"/>
      <c r="BF77" s="165"/>
      <c r="BG77" s="165"/>
    </row>
    <row r="78" spans="2:59" ht="15" customHeight="1">
      <c r="B78" s="305"/>
      <c r="C78" s="179" t="s">
        <v>5</v>
      </c>
      <c r="D78" s="244">
        <v>15.3825</v>
      </c>
      <c r="E78" s="161">
        <v>15.592500000000003</v>
      </c>
      <c r="F78" s="161">
        <v>17.692500000000003</v>
      </c>
      <c r="G78" s="245">
        <v>19.740000000000002</v>
      </c>
      <c r="H78" s="244">
        <v>18.322500000000002</v>
      </c>
      <c r="I78" s="161">
        <v>19.845000000000002</v>
      </c>
      <c r="J78" s="161">
        <v>23.205000000000002</v>
      </c>
      <c r="K78" s="245">
        <v>26.512500000000003</v>
      </c>
      <c r="L78" s="244">
        <v>18.690000000000001</v>
      </c>
      <c r="M78" s="161">
        <v>20.580000000000002</v>
      </c>
      <c r="N78" s="161">
        <v>24.202500000000001</v>
      </c>
      <c r="O78" s="245">
        <v>27.720000000000002</v>
      </c>
      <c r="P78" s="175"/>
      <c r="Q78" s="175"/>
      <c r="R78" s="175"/>
      <c r="S78" s="175"/>
      <c r="T78" s="175"/>
      <c r="U78" s="175"/>
      <c r="V78" s="175"/>
      <c r="W78" s="175"/>
      <c r="X78" s="175"/>
      <c r="Y78" s="175"/>
      <c r="AD78" s="164"/>
      <c r="AE78" s="169"/>
      <c r="AF78" s="165"/>
      <c r="AG78" s="165"/>
      <c r="AH78" s="165"/>
      <c r="AI78" s="165"/>
      <c r="AJ78" s="165"/>
      <c r="AK78" s="165"/>
      <c r="AL78" s="165"/>
      <c r="AM78" s="165"/>
      <c r="AN78" s="165"/>
      <c r="AO78" s="165"/>
      <c r="AP78" s="165"/>
      <c r="AQ78" s="165"/>
      <c r="AR78" s="175"/>
      <c r="AT78" s="164"/>
      <c r="AU78" s="169"/>
      <c r="AV78" s="165"/>
      <c r="AW78" s="165"/>
      <c r="AX78" s="165"/>
      <c r="AY78" s="165"/>
      <c r="AZ78" s="165"/>
      <c r="BA78" s="165"/>
      <c r="BB78" s="165"/>
      <c r="BC78" s="165"/>
      <c r="BD78" s="165"/>
      <c r="BE78" s="165"/>
      <c r="BF78" s="165"/>
      <c r="BG78" s="165"/>
    </row>
    <row r="79" spans="2:59" ht="15.75" customHeight="1" thickBot="1">
      <c r="B79" s="306"/>
      <c r="C79" s="179" t="s">
        <v>23</v>
      </c>
      <c r="D79" s="246">
        <v>14.332500000000001</v>
      </c>
      <c r="E79" s="247">
        <v>14.4375</v>
      </c>
      <c r="F79" s="247">
        <v>16.2225</v>
      </c>
      <c r="G79" s="248">
        <v>18.007500000000004</v>
      </c>
      <c r="H79" s="246">
        <v>16.537500000000001</v>
      </c>
      <c r="I79" s="247">
        <v>17.587500000000002</v>
      </c>
      <c r="J79" s="247">
        <v>19.845000000000002</v>
      </c>
      <c r="K79" s="248">
        <v>22.417500000000004</v>
      </c>
      <c r="L79" s="246">
        <v>16.695</v>
      </c>
      <c r="M79" s="247">
        <v>17.797499999999999</v>
      </c>
      <c r="N79" s="247">
        <v>20.580000000000002</v>
      </c>
      <c r="O79" s="248">
        <v>23.1</v>
      </c>
      <c r="P79" s="175"/>
      <c r="Q79" s="175"/>
      <c r="R79" s="175"/>
      <c r="S79" s="175"/>
      <c r="T79" s="175"/>
      <c r="U79" s="175"/>
      <c r="V79" s="175"/>
      <c r="W79" s="175"/>
      <c r="X79" s="175"/>
      <c r="Y79" s="175"/>
      <c r="AD79" s="164"/>
      <c r="AE79" s="169"/>
      <c r="AF79" s="165"/>
      <c r="AG79" s="165"/>
      <c r="AH79" s="165"/>
      <c r="AI79" s="165"/>
      <c r="AJ79" s="165"/>
      <c r="AK79" s="165"/>
      <c r="AL79" s="165"/>
      <c r="AM79" s="165"/>
      <c r="AN79" s="165"/>
      <c r="AO79" s="165"/>
      <c r="AP79" s="165"/>
      <c r="AQ79" s="165"/>
      <c r="AR79" s="175"/>
      <c r="AT79" s="164"/>
      <c r="AU79" s="169"/>
      <c r="AV79" s="165"/>
      <c r="AW79" s="165"/>
      <c r="AX79" s="165"/>
      <c r="AY79" s="165"/>
      <c r="AZ79" s="165"/>
      <c r="BA79" s="165"/>
      <c r="BB79" s="165"/>
      <c r="BC79" s="165"/>
      <c r="BD79" s="165"/>
      <c r="BE79" s="165"/>
      <c r="BF79" s="165"/>
      <c r="BG79" s="165"/>
    </row>
    <row r="80" spans="2:59" ht="15.75" customHeight="1">
      <c r="C80" s="172" t="s">
        <v>103</v>
      </c>
      <c r="AE80" s="172"/>
    </row>
    <row r="81" spans="2:45">
      <c r="C81" s="172" t="s">
        <v>104</v>
      </c>
      <c r="AE81" s="172"/>
    </row>
    <row r="82" spans="2:45">
      <c r="C82" s="172" t="s">
        <v>105</v>
      </c>
      <c r="AE82" s="172"/>
    </row>
    <row r="83" spans="2:45">
      <c r="C83" s="172"/>
      <c r="AE83" s="172"/>
    </row>
    <row r="84" spans="2:45">
      <c r="C84" s="172"/>
      <c r="AB84" s="172"/>
    </row>
    <row r="85" spans="2:45" ht="18">
      <c r="C85" s="142" t="s">
        <v>106</v>
      </c>
      <c r="AB85" s="142"/>
      <c r="AS85" s="142"/>
    </row>
    <row r="86" spans="2:45" ht="18">
      <c r="B86" s="292" t="s">
        <v>17</v>
      </c>
      <c r="C86" s="292" t="s">
        <v>299</v>
      </c>
      <c r="AB86" s="142"/>
      <c r="AS86" s="142"/>
    </row>
    <row r="87" spans="2:45" ht="18">
      <c r="C87" s="148" t="s">
        <v>89</v>
      </c>
      <c r="D87" s="173" t="s">
        <v>92</v>
      </c>
      <c r="E87" s="153" t="s">
        <v>300</v>
      </c>
      <c r="AB87" s="142"/>
      <c r="AS87" s="142"/>
    </row>
    <row r="88" spans="2:45" ht="42">
      <c r="C88" s="293" t="s">
        <v>301</v>
      </c>
      <c r="D88" s="153" t="s">
        <v>302</v>
      </c>
      <c r="E88" s="153" t="s">
        <v>303</v>
      </c>
      <c r="AB88" s="142"/>
      <c r="AS88" s="142"/>
    </row>
    <row r="89" spans="2:45" ht="18">
      <c r="B89" s="304" t="s">
        <v>97</v>
      </c>
      <c r="C89" s="160" t="s">
        <v>0</v>
      </c>
      <c r="D89" s="161">
        <v>82.571910759382803</v>
      </c>
      <c r="E89" s="294" t="s">
        <v>52</v>
      </c>
      <c r="AB89" s="142"/>
      <c r="AS89" s="142"/>
    </row>
    <row r="90" spans="2:45" ht="18">
      <c r="B90" s="305"/>
      <c r="C90" s="160" t="s">
        <v>1</v>
      </c>
      <c r="D90" s="161">
        <v>69.47938309808319</v>
      </c>
      <c r="E90" s="294" t="s">
        <v>52</v>
      </c>
      <c r="AB90" s="142"/>
      <c r="AS90" s="142"/>
    </row>
    <row r="91" spans="2:45" ht="18">
      <c r="B91" s="305"/>
      <c r="C91" s="160" t="s">
        <v>2</v>
      </c>
      <c r="D91" s="161">
        <v>66.883212496075885</v>
      </c>
      <c r="E91" s="294" t="s">
        <v>52</v>
      </c>
      <c r="AB91" s="142"/>
      <c r="AS91" s="142"/>
    </row>
    <row r="92" spans="2:45" ht="18">
      <c r="B92" s="305"/>
      <c r="C92" s="160" t="s">
        <v>3</v>
      </c>
      <c r="D92" s="161">
        <v>61.499641598653852</v>
      </c>
      <c r="E92" s="294" t="s">
        <v>52</v>
      </c>
      <c r="AB92" s="142"/>
      <c r="AS92" s="142"/>
    </row>
    <row r="93" spans="2:45" ht="18">
      <c r="B93" s="305"/>
      <c r="C93" s="160" t="s">
        <v>4</v>
      </c>
      <c r="D93" s="161">
        <v>59.473886202994549</v>
      </c>
      <c r="E93" s="294" t="s">
        <v>52</v>
      </c>
      <c r="AB93" s="142"/>
      <c r="AS93" s="142"/>
    </row>
    <row r="94" spans="2:45" ht="18">
      <c r="B94" s="305"/>
      <c r="C94" s="160" t="s">
        <v>5</v>
      </c>
      <c r="D94" s="161">
        <v>56.070604441652222</v>
      </c>
      <c r="E94" s="294" t="s">
        <v>52</v>
      </c>
      <c r="AB94" s="142"/>
      <c r="AS94" s="142"/>
    </row>
    <row r="95" spans="2:45" ht="18">
      <c r="B95" s="305"/>
      <c r="C95" s="160" t="s">
        <v>6</v>
      </c>
      <c r="D95" s="161">
        <v>52.724558281561599</v>
      </c>
      <c r="E95" s="161">
        <v>12.998975106119474</v>
      </c>
      <c r="AB95" s="142"/>
      <c r="AS95" s="142"/>
    </row>
    <row r="96" spans="2:45" ht="18">
      <c r="B96" s="305"/>
      <c r="C96" s="160" t="s">
        <v>7</v>
      </c>
      <c r="D96" s="295" t="s">
        <v>52</v>
      </c>
      <c r="E96" s="161">
        <v>12.666572628812446</v>
      </c>
      <c r="AB96" s="142"/>
      <c r="AS96" s="142"/>
    </row>
    <row r="97" spans="2:48" ht="18">
      <c r="B97" s="305"/>
      <c r="C97" s="160" t="s">
        <v>8</v>
      </c>
      <c r="D97" s="295" t="s">
        <v>52</v>
      </c>
      <c r="E97" s="161">
        <v>12.15658470530434</v>
      </c>
      <c r="AB97" s="142"/>
      <c r="AS97" s="142"/>
    </row>
    <row r="98" spans="2:48" ht="18">
      <c r="B98" s="305"/>
      <c r="C98" s="160" t="s">
        <v>305</v>
      </c>
      <c r="D98" s="294" t="s">
        <v>52</v>
      </c>
      <c r="E98" s="161">
        <v>11.729895338891822</v>
      </c>
      <c r="AB98" s="142"/>
      <c r="AS98" s="142"/>
    </row>
    <row r="99" spans="2:48" ht="18">
      <c r="B99" s="305"/>
      <c r="C99" s="160" t="s">
        <v>14</v>
      </c>
      <c r="D99" s="294" t="s">
        <v>52</v>
      </c>
      <c r="E99" s="161">
        <v>11.298510210033442</v>
      </c>
      <c r="AB99" s="142"/>
      <c r="AS99" s="142"/>
    </row>
    <row r="100" spans="2:48" ht="18">
      <c r="B100" s="306"/>
      <c r="C100" s="160" t="s">
        <v>55</v>
      </c>
      <c r="D100" s="294" t="s">
        <v>52</v>
      </c>
      <c r="E100" s="161">
        <v>9.6406863772602946</v>
      </c>
      <c r="AB100" s="142"/>
      <c r="AS100" s="142"/>
    </row>
    <row r="101" spans="2:48" ht="18">
      <c r="C101" s="170" t="s">
        <v>306</v>
      </c>
      <c r="AB101" s="142"/>
      <c r="AS101" s="142"/>
    </row>
    <row r="102" spans="2:48" ht="18">
      <c r="C102" s="170" t="s">
        <v>307</v>
      </c>
      <c r="AB102" s="142"/>
      <c r="AS102" s="142"/>
    </row>
    <row r="103" spans="2:48" ht="18">
      <c r="AB103" s="142"/>
      <c r="AS103" s="142"/>
    </row>
    <row r="104" spans="2:48" ht="18">
      <c r="C104" s="170" t="s">
        <v>308</v>
      </c>
      <c r="AB104" s="142"/>
      <c r="AS104" s="142"/>
    </row>
    <row r="105" spans="2:48" ht="18">
      <c r="C105" s="170" t="s">
        <v>307</v>
      </c>
      <c r="AB105" s="142"/>
      <c r="AS105" s="142"/>
    </row>
    <row r="106" spans="2:48" ht="18">
      <c r="C106" s="142"/>
      <c r="AB106" s="142"/>
      <c r="AS106" s="142"/>
    </row>
    <row r="107" spans="2:48" ht="15.75" customHeight="1">
      <c r="B107" s="126" t="s">
        <v>17</v>
      </c>
      <c r="C107" s="180" t="s">
        <v>107</v>
      </c>
      <c r="D107" s="181" t="s">
        <v>108</v>
      </c>
      <c r="E107" s="182"/>
      <c r="F107" s="183"/>
      <c r="AB107" s="184"/>
      <c r="AC107" s="185"/>
      <c r="AD107" s="183"/>
      <c r="AE107" s="183"/>
      <c r="AS107" s="184"/>
      <c r="AT107" s="185"/>
      <c r="AU107" s="183"/>
      <c r="AV107" s="183"/>
    </row>
    <row r="108" spans="2:48" ht="15" customHeight="1">
      <c r="B108" s="326" t="s">
        <v>109</v>
      </c>
      <c r="C108" s="179" t="s">
        <v>0</v>
      </c>
      <c r="D108" s="161">
        <v>87.373411650000008</v>
      </c>
      <c r="E108" s="182"/>
      <c r="F108" s="183"/>
      <c r="AA108" s="164"/>
      <c r="AB108" s="169"/>
      <c r="AC108" s="165"/>
      <c r="AD108" s="183"/>
      <c r="AE108" s="183"/>
      <c r="AR108" s="164"/>
      <c r="AS108" s="169"/>
      <c r="AT108" s="165"/>
      <c r="AU108" s="183"/>
      <c r="AV108" s="183"/>
    </row>
    <row r="109" spans="2:48" ht="15" customHeight="1">
      <c r="B109" s="327"/>
      <c r="C109" s="179" t="s">
        <v>1</v>
      </c>
      <c r="D109" s="161">
        <v>83.677310324999993</v>
      </c>
      <c r="E109" s="182"/>
      <c r="F109" s="183"/>
      <c r="AA109" s="164"/>
      <c r="AB109" s="169"/>
      <c r="AC109" s="165"/>
      <c r="AD109" s="183"/>
      <c r="AE109" s="183"/>
      <c r="AR109" s="164"/>
      <c r="AS109" s="169"/>
      <c r="AT109" s="165"/>
      <c r="AU109" s="183"/>
      <c r="AV109" s="183"/>
    </row>
    <row r="110" spans="2:48" ht="15" customHeight="1">
      <c r="B110" s="327"/>
      <c r="C110" s="179" t="s">
        <v>24</v>
      </c>
      <c r="D110" s="161">
        <v>78.163454249999987</v>
      </c>
      <c r="E110" s="182"/>
      <c r="F110" s="183"/>
      <c r="AA110" s="164"/>
      <c r="AB110" s="169"/>
      <c r="AC110" s="165"/>
      <c r="AD110" s="183"/>
      <c r="AE110" s="183"/>
      <c r="AR110" s="164"/>
      <c r="AS110" s="169"/>
      <c r="AT110" s="165"/>
      <c r="AU110" s="183"/>
      <c r="AV110" s="183"/>
    </row>
    <row r="111" spans="2:48" ht="15" customHeight="1">
      <c r="B111" s="327"/>
      <c r="C111" s="186" t="s">
        <v>3</v>
      </c>
      <c r="D111" s="161">
        <v>76.406291324999998</v>
      </c>
      <c r="E111" s="182"/>
      <c r="F111" s="183"/>
      <c r="AA111" s="164"/>
      <c r="AB111" s="169"/>
      <c r="AC111" s="165"/>
      <c r="AD111" s="183"/>
      <c r="AE111" s="183"/>
      <c r="AR111" s="164"/>
      <c r="AS111" s="169"/>
      <c r="AT111" s="165"/>
      <c r="AU111" s="183"/>
      <c r="AV111" s="183"/>
    </row>
    <row r="112" spans="2:48" ht="15" customHeight="1">
      <c r="B112" s="327"/>
      <c r="C112" s="179" t="s">
        <v>4</v>
      </c>
      <c r="D112" s="161">
        <v>74.649128399999995</v>
      </c>
      <c r="E112" s="182"/>
      <c r="F112" s="183"/>
      <c r="AA112" s="164"/>
      <c r="AB112" s="169"/>
      <c r="AC112" s="165"/>
      <c r="AD112" s="183"/>
      <c r="AE112" s="183"/>
      <c r="AR112" s="164"/>
      <c r="AS112" s="169"/>
      <c r="AT112" s="165"/>
      <c r="AU112" s="183"/>
      <c r="AV112" s="183"/>
    </row>
    <row r="113" spans="2:48" ht="15" customHeight="1">
      <c r="B113" s="327"/>
      <c r="C113" s="179" t="s">
        <v>5</v>
      </c>
      <c r="D113" s="161">
        <v>70.953027075000008</v>
      </c>
      <c r="E113" s="182"/>
      <c r="F113" s="183"/>
      <c r="AA113" s="164"/>
      <c r="AB113" s="169"/>
      <c r="AC113" s="165"/>
      <c r="AD113" s="183"/>
      <c r="AE113" s="183"/>
      <c r="AR113" s="164"/>
      <c r="AS113" s="169"/>
      <c r="AT113" s="165"/>
      <c r="AU113" s="183"/>
      <c r="AV113" s="183"/>
    </row>
    <row r="114" spans="2:48" ht="15" customHeight="1">
      <c r="B114" s="328"/>
      <c r="C114" s="179" t="s">
        <v>23</v>
      </c>
      <c r="D114" s="161">
        <v>65.439170999999988</v>
      </c>
      <c r="E114" s="182"/>
      <c r="F114" s="183"/>
      <c r="AA114" s="164"/>
      <c r="AB114" s="169"/>
      <c r="AC114" s="165"/>
      <c r="AD114" s="183"/>
      <c r="AE114" s="183"/>
      <c r="AR114" s="164"/>
      <c r="AS114" s="169"/>
      <c r="AT114" s="165"/>
      <c r="AU114" s="183"/>
      <c r="AV114" s="183"/>
    </row>
    <row r="115" spans="2:48" ht="15" customHeight="1"/>
    <row r="116" spans="2:48" ht="15.75" customHeight="1">
      <c r="B116" s="126" t="s">
        <v>18</v>
      </c>
      <c r="C116" s="180" t="s">
        <v>151</v>
      </c>
      <c r="D116" s="181" t="s">
        <v>108</v>
      </c>
      <c r="E116" s="187"/>
      <c r="AB116" s="184"/>
      <c r="AC116" s="159"/>
      <c r="AD116" s="187"/>
      <c r="AS116" s="184"/>
      <c r="AT116" s="159"/>
      <c r="AU116" s="187"/>
    </row>
    <row r="117" spans="2:48" ht="15.75" customHeight="1">
      <c r="B117" s="304" t="s">
        <v>97</v>
      </c>
      <c r="C117" s="160" t="s">
        <v>0</v>
      </c>
      <c r="D117" s="161">
        <v>180.68482214999997</v>
      </c>
      <c r="E117" s="182"/>
      <c r="AA117" s="164"/>
      <c r="AB117" s="169"/>
      <c r="AC117" s="165"/>
      <c r="AD117" s="187"/>
      <c r="AR117" s="164"/>
      <c r="AS117" s="169"/>
      <c r="AT117" s="165"/>
      <c r="AU117" s="187"/>
    </row>
    <row r="118" spans="2:48" ht="15" customHeight="1">
      <c r="B118" s="305"/>
      <c r="C118" s="160" t="s">
        <v>1</v>
      </c>
      <c r="D118" s="161">
        <v>178.44292462499999</v>
      </c>
      <c r="E118" s="182"/>
      <c r="AA118" s="164"/>
      <c r="AB118" s="169"/>
      <c r="AC118" s="165"/>
      <c r="AD118" s="187"/>
      <c r="AR118" s="164"/>
      <c r="AS118" s="169"/>
      <c r="AT118" s="165"/>
      <c r="AU118" s="187"/>
    </row>
    <row r="119" spans="2:48" ht="15" customHeight="1">
      <c r="B119" s="305"/>
      <c r="C119" s="160" t="s">
        <v>24</v>
      </c>
      <c r="D119" s="161">
        <v>175.35274154999999</v>
      </c>
      <c r="E119" s="182"/>
      <c r="AA119" s="164"/>
      <c r="AB119" s="169"/>
      <c r="AC119" s="165"/>
      <c r="AD119" s="187"/>
      <c r="AR119" s="164"/>
      <c r="AS119" s="169"/>
      <c r="AT119" s="165"/>
      <c r="AU119" s="187"/>
    </row>
    <row r="120" spans="2:48" ht="21">
      <c r="B120" s="305"/>
      <c r="C120" s="160" t="s">
        <v>3</v>
      </c>
      <c r="D120" s="161">
        <v>173.17143585000002</v>
      </c>
      <c r="E120" s="182"/>
      <c r="AA120" s="164"/>
      <c r="AB120" s="169"/>
      <c r="AC120" s="165"/>
      <c r="AD120" s="187"/>
      <c r="AR120" s="164"/>
      <c r="AS120" s="169"/>
      <c r="AT120" s="165"/>
      <c r="AU120" s="187"/>
    </row>
    <row r="121" spans="2:48" ht="21">
      <c r="B121" s="305"/>
      <c r="C121" s="160" t="s">
        <v>4</v>
      </c>
      <c r="D121" s="161">
        <v>170.14184459999998</v>
      </c>
      <c r="E121" s="182"/>
      <c r="AA121" s="164"/>
      <c r="AB121" s="169"/>
      <c r="AC121" s="165"/>
      <c r="AD121" s="187"/>
      <c r="AR121" s="164"/>
      <c r="AS121" s="169"/>
      <c r="AT121" s="165"/>
      <c r="AU121" s="187"/>
    </row>
    <row r="122" spans="2:48" ht="21">
      <c r="B122" s="305"/>
      <c r="C122" s="160" t="s">
        <v>5</v>
      </c>
      <c r="D122" s="161">
        <v>164.62798852499995</v>
      </c>
      <c r="E122" s="182"/>
      <c r="AA122" s="164"/>
      <c r="AB122" s="169"/>
      <c r="AC122" s="165"/>
      <c r="AD122" s="187"/>
      <c r="AR122" s="164"/>
      <c r="AS122" s="169"/>
      <c r="AT122" s="165"/>
      <c r="AU122" s="187"/>
    </row>
    <row r="123" spans="2:48" ht="21">
      <c r="B123" s="305"/>
      <c r="C123" s="160" t="s">
        <v>20</v>
      </c>
      <c r="D123" s="161">
        <v>159.35649975000001</v>
      </c>
      <c r="E123" s="182"/>
      <c r="AA123" s="164"/>
      <c r="AB123" s="169"/>
      <c r="AC123" s="165"/>
      <c r="AD123" s="187"/>
      <c r="AR123" s="164"/>
      <c r="AS123" s="169"/>
      <c r="AT123" s="165"/>
      <c r="AU123" s="187"/>
    </row>
    <row r="124" spans="2:48" ht="21">
      <c r="B124" s="305"/>
      <c r="C124" s="160" t="s">
        <v>21</v>
      </c>
      <c r="D124" s="161">
        <v>148.87411402499998</v>
      </c>
      <c r="E124" s="182"/>
      <c r="AA124" s="164"/>
      <c r="AB124" s="169"/>
      <c r="AC124" s="165"/>
      <c r="AD124" s="187"/>
      <c r="AR124" s="164"/>
      <c r="AS124" s="169"/>
      <c r="AT124" s="165"/>
      <c r="AU124" s="187"/>
    </row>
    <row r="125" spans="2:48" ht="21">
      <c r="B125" s="306"/>
      <c r="C125" s="160" t="s">
        <v>38</v>
      </c>
      <c r="D125" s="161">
        <v>138.08876917500001</v>
      </c>
      <c r="E125" s="182"/>
      <c r="AA125" s="164"/>
      <c r="AB125" s="169"/>
      <c r="AC125" s="165"/>
      <c r="AD125" s="187"/>
      <c r="AR125" s="164"/>
      <c r="AS125" s="169"/>
      <c r="AT125" s="165"/>
      <c r="AU125" s="187"/>
    </row>
    <row r="126" spans="2:48">
      <c r="B126" s="188"/>
      <c r="C126" s="172" t="s">
        <v>152</v>
      </c>
      <c r="D126" s="165"/>
      <c r="E126" s="187"/>
      <c r="AA126" s="164"/>
      <c r="AB126" s="169"/>
      <c r="AC126" s="165"/>
      <c r="AD126" s="187"/>
      <c r="AR126" s="164"/>
      <c r="AS126" s="169"/>
      <c r="AT126" s="165"/>
      <c r="AU126" s="187"/>
    </row>
    <row r="127" spans="2:48">
      <c r="D127" s="189"/>
      <c r="E127" s="187"/>
      <c r="AC127" s="190"/>
      <c r="AD127" s="187"/>
      <c r="AT127" s="190"/>
      <c r="AU127" s="187"/>
    </row>
    <row r="128" spans="2:48" ht="16">
      <c r="B128" s="126" t="s">
        <v>22</v>
      </c>
      <c r="C128" s="180" t="s">
        <v>111</v>
      </c>
      <c r="D128" s="156" t="s">
        <v>108</v>
      </c>
      <c r="E128" s="187"/>
      <c r="AB128" s="184"/>
      <c r="AC128" s="159"/>
      <c r="AD128" s="187"/>
      <c r="AS128" s="184"/>
      <c r="AT128" s="159"/>
      <c r="AU128" s="187"/>
    </row>
    <row r="129" spans="2:47" ht="22.5" customHeight="1">
      <c r="B129" s="323" t="s">
        <v>168</v>
      </c>
      <c r="C129" s="160" t="s">
        <v>0</v>
      </c>
      <c r="D129" s="161">
        <v>357.67354297500003</v>
      </c>
      <c r="E129" s="182"/>
      <c r="AA129" s="191"/>
      <c r="AB129" s="169"/>
      <c r="AC129" s="165"/>
      <c r="AD129" s="187"/>
      <c r="AR129" s="191"/>
      <c r="AS129" s="169"/>
      <c r="AT129" s="165"/>
      <c r="AU129" s="187"/>
    </row>
    <row r="130" spans="2:47" ht="22.5" customHeight="1">
      <c r="B130" s="324"/>
      <c r="C130" s="160" t="s">
        <v>1</v>
      </c>
      <c r="D130" s="161">
        <v>344.94925972499999</v>
      </c>
      <c r="E130" s="182"/>
      <c r="AA130" s="191"/>
      <c r="AB130" s="169"/>
      <c r="AC130" s="165"/>
      <c r="AD130" s="187"/>
      <c r="AR130" s="191"/>
      <c r="AS130" s="169"/>
      <c r="AT130" s="165"/>
      <c r="AU130" s="187"/>
    </row>
    <row r="131" spans="2:47" ht="22.5" customHeight="1">
      <c r="B131" s="324"/>
      <c r="C131" s="160" t="s">
        <v>19</v>
      </c>
      <c r="D131" s="161">
        <v>331.43728275000001</v>
      </c>
      <c r="E131" s="182"/>
      <c r="AA131" s="191"/>
      <c r="AB131" s="169"/>
      <c r="AC131" s="165"/>
      <c r="AD131" s="187"/>
      <c r="AR131" s="191"/>
      <c r="AS131" s="169"/>
      <c r="AT131" s="165"/>
      <c r="AU131" s="187"/>
    </row>
    <row r="132" spans="2:47" ht="22.5" customHeight="1">
      <c r="B132" s="325"/>
      <c r="C132" s="160" t="s">
        <v>39</v>
      </c>
      <c r="D132" s="161">
        <v>318.16767307499998</v>
      </c>
      <c r="E132" s="182"/>
      <c r="AA132" s="191"/>
      <c r="AB132" s="169"/>
      <c r="AC132" s="165"/>
      <c r="AD132" s="187"/>
      <c r="AR132" s="191"/>
      <c r="AS132" s="169"/>
      <c r="AT132" s="165"/>
      <c r="AU132" s="187"/>
    </row>
    <row r="134" spans="2:47" ht="16">
      <c r="B134" s="136" t="s">
        <v>22</v>
      </c>
      <c r="C134" s="266" t="s">
        <v>234</v>
      </c>
      <c r="D134" s="267" t="s">
        <v>108</v>
      </c>
    </row>
    <row r="135" spans="2:47">
      <c r="B135" s="343" t="s">
        <v>235</v>
      </c>
      <c r="C135" s="268">
        <v>1</v>
      </c>
      <c r="D135" s="161">
        <v>71.263943317147991</v>
      </c>
    </row>
    <row r="136" spans="2:47">
      <c r="B136" s="343"/>
      <c r="C136" s="268">
        <v>50</v>
      </c>
      <c r="D136" s="161">
        <v>63.182465209017806</v>
      </c>
    </row>
    <row r="137" spans="2:47">
      <c r="B137" s="343"/>
      <c r="C137" s="268">
        <v>100</v>
      </c>
      <c r="D137" s="161">
        <v>58.091934836727262</v>
      </c>
    </row>
    <row r="138" spans="2:47">
      <c r="B138" s="343"/>
      <c r="C138" s="268">
        <v>200</v>
      </c>
      <c r="D138" s="161">
        <v>51.501673321636368</v>
      </c>
    </row>
    <row r="139" spans="2:47">
      <c r="B139" s="343"/>
      <c r="C139" s="268">
        <v>500</v>
      </c>
      <c r="D139" s="161">
        <v>47.973967426417936</v>
      </c>
    </row>
    <row r="140" spans="2:47">
      <c r="B140" s="344" t="s">
        <v>236</v>
      </c>
      <c r="C140" s="345" t="s">
        <v>237</v>
      </c>
      <c r="D140" s="346"/>
    </row>
    <row r="141" spans="2:47" ht="43.5" customHeight="1">
      <c r="B141" s="344"/>
      <c r="C141" s="347" t="s">
        <v>238</v>
      </c>
      <c r="D141" s="348"/>
    </row>
    <row r="143" spans="2:47" ht="18">
      <c r="C143" s="142" t="s">
        <v>112</v>
      </c>
      <c r="AE143" s="142"/>
    </row>
    <row r="144" spans="2:47" ht="16">
      <c r="C144" s="349" t="s">
        <v>113</v>
      </c>
      <c r="D144" s="350"/>
      <c r="E144" s="223"/>
      <c r="F144" s="223"/>
      <c r="G144" s="223"/>
      <c r="AE144" s="192"/>
      <c r="AF144" s="192"/>
    </row>
    <row r="145" spans="2:41">
      <c r="C145" s="335" t="s">
        <v>114</v>
      </c>
      <c r="D145" s="336"/>
      <c r="E145" s="340" t="s">
        <v>169</v>
      </c>
      <c r="F145" s="341"/>
      <c r="G145" s="342"/>
      <c r="AE145" s="193"/>
      <c r="AF145" s="193"/>
    </row>
    <row r="146" spans="2:41" ht="16.5" customHeight="1">
      <c r="C146" s="335" t="s">
        <v>115</v>
      </c>
      <c r="D146" s="336"/>
      <c r="E146" s="340" t="s">
        <v>255</v>
      </c>
      <c r="F146" s="341"/>
      <c r="G146" s="342"/>
      <c r="AE146" s="193"/>
      <c r="AF146" s="193"/>
    </row>
    <row r="147" spans="2:41" ht="15.75" customHeight="1">
      <c r="C147" s="335" t="s">
        <v>116</v>
      </c>
      <c r="D147" s="336"/>
      <c r="E147" s="340" t="s">
        <v>43</v>
      </c>
      <c r="F147" s="341"/>
      <c r="G147" s="342"/>
      <c r="AE147" s="193"/>
      <c r="AF147" s="193"/>
    </row>
    <row r="148" spans="2:41">
      <c r="C148" s="172"/>
      <c r="AE148" s="172"/>
    </row>
    <row r="149" spans="2:41" ht="28">
      <c r="C149" s="269" t="s">
        <v>239</v>
      </c>
      <c r="AB149" s="142"/>
    </row>
    <row r="150" spans="2:41" ht="15" customHeight="1">
      <c r="B150" s="130" t="s">
        <v>17</v>
      </c>
      <c r="C150" s="193" t="s">
        <v>240</v>
      </c>
      <c r="H150" s="130" t="s">
        <v>18</v>
      </c>
      <c r="I150" s="193" t="s">
        <v>241</v>
      </c>
      <c r="AB150" s="193"/>
      <c r="AH150" s="193"/>
      <c r="AO150" s="194"/>
    </row>
    <row r="151" spans="2:41" ht="15" customHeight="1">
      <c r="C151" s="311" t="s">
        <v>121</v>
      </c>
      <c r="D151" s="195">
        <v>1</v>
      </c>
      <c r="E151" s="161">
        <v>107.72954692500001</v>
      </c>
      <c r="I151" s="311" t="s">
        <v>121</v>
      </c>
      <c r="J151" s="195">
        <v>1</v>
      </c>
      <c r="K151" s="161">
        <v>80.863964999999993</v>
      </c>
      <c r="AB151" s="196"/>
      <c r="AC151" s="197"/>
      <c r="AD151" s="165"/>
      <c r="AH151" s="196"/>
      <c r="AI151" s="197"/>
      <c r="AJ151" s="165"/>
      <c r="AO151" s="194"/>
    </row>
    <row r="152" spans="2:41" ht="15" customHeight="1">
      <c r="C152" s="312"/>
      <c r="D152" s="195">
        <v>50</v>
      </c>
      <c r="E152" s="161">
        <v>98.331002962500008</v>
      </c>
      <c r="I152" s="312"/>
      <c r="J152" s="195">
        <v>50</v>
      </c>
      <c r="K152" s="161">
        <v>73.547701500000016</v>
      </c>
      <c r="AB152" s="196"/>
      <c r="AC152" s="197"/>
      <c r="AD152" s="165"/>
      <c r="AH152" s="196"/>
      <c r="AI152" s="197"/>
      <c r="AJ152" s="165"/>
      <c r="AO152" s="194"/>
    </row>
    <row r="153" spans="2:41" ht="15" customHeight="1">
      <c r="C153" s="312"/>
      <c r="D153" s="195">
        <v>100</v>
      </c>
      <c r="E153" s="161">
        <v>94.996035750000004</v>
      </c>
      <c r="I153" s="312"/>
      <c r="J153" s="195">
        <v>100</v>
      </c>
      <c r="K153" s="161">
        <v>71.365657999999996</v>
      </c>
      <c r="AB153" s="196"/>
      <c r="AC153" s="197"/>
      <c r="AD153" s="165"/>
      <c r="AH153" s="196"/>
      <c r="AI153" s="197"/>
      <c r="AJ153" s="165"/>
      <c r="AO153" s="194"/>
    </row>
    <row r="154" spans="2:41" ht="15" customHeight="1">
      <c r="C154" s="312"/>
      <c r="D154" s="195">
        <v>200</v>
      </c>
      <c r="E154" s="161">
        <v>90.751532025000017</v>
      </c>
      <c r="I154" s="312"/>
      <c r="J154" s="195">
        <v>200</v>
      </c>
      <c r="K154" s="161">
        <v>67.771704000000014</v>
      </c>
      <c r="AB154" s="196"/>
      <c r="AC154" s="197"/>
      <c r="AD154" s="165"/>
      <c r="AH154" s="196"/>
      <c r="AI154" s="197"/>
      <c r="AJ154" s="165"/>
      <c r="AO154" s="194"/>
    </row>
    <row r="155" spans="2:41" ht="15" customHeight="1">
      <c r="C155" s="313"/>
      <c r="D155" s="195">
        <v>500</v>
      </c>
      <c r="E155" s="161">
        <v>84.384776437500008</v>
      </c>
      <c r="I155" s="313"/>
      <c r="J155" s="195">
        <v>500</v>
      </c>
      <c r="K155" s="161">
        <v>63.279261500000004</v>
      </c>
      <c r="AB155" s="196"/>
      <c r="AC155" s="197"/>
      <c r="AD155" s="165"/>
      <c r="AH155" s="196"/>
      <c r="AI155" s="197"/>
      <c r="AJ155" s="165"/>
      <c r="AO155" s="194"/>
    </row>
    <row r="156" spans="2:41" ht="15" customHeight="1">
      <c r="C156" s="198" t="s">
        <v>122</v>
      </c>
      <c r="D156" s="333" t="s">
        <v>16</v>
      </c>
      <c r="E156" s="334"/>
      <c r="I156" s="198" t="s">
        <v>122</v>
      </c>
      <c r="J156" s="333" t="s">
        <v>16</v>
      </c>
      <c r="K156" s="334"/>
      <c r="AB156" s="199"/>
      <c r="AC156" s="200"/>
      <c r="AD156" s="200"/>
      <c r="AH156" s="199"/>
      <c r="AI156" s="200"/>
      <c r="AJ156" s="200"/>
      <c r="AO156" s="194"/>
    </row>
    <row r="157" spans="2:41" ht="17.25" customHeight="1">
      <c r="C157" s="198" t="s">
        <v>77</v>
      </c>
      <c r="D157" s="314" t="s">
        <v>12</v>
      </c>
      <c r="E157" s="315"/>
      <c r="I157" s="198" t="s">
        <v>77</v>
      </c>
      <c r="J157" s="314" t="s">
        <v>11</v>
      </c>
      <c r="K157" s="315"/>
      <c r="AB157" s="199"/>
      <c r="AC157" s="165"/>
      <c r="AD157" s="165"/>
      <c r="AH157" s="199"/>
      <c r="AI157" s="165"/>
      <c r="AJ157" s="165"/>
      <c r="AO157" s="194"/>
    </row>
    <row r="158" spans="2:41" ht="15" customHeight="1">
      <c r="C158" s="201" t="s">
        <v>123</v>
      </c>
      <c r="I158" s="202" t="s">
        <v>123</v>
      </c>
      <c r="AH158" s="199"/>
      <c r="AO158" s="194"/>
    </row>
    <row r="159" spans="2:41" ht="15" customHeight="1">
      <c r="AO159" s="194"/>
    </row>
    <row r="160" spans="2:41" ht="18.75" customHeight="1">
      <c r="C160" s="142" t="s">
        <v>124</v>
      </c>
      <c r="I160" s="142" t="s">
        <v>124</v>
      </c>
      <c r="AB160" s="142"/>
      <c r="AH160" s="142"/>
      <c r="AO160" s="194"/>
    </row>
    <row r="161" spans="2:41" ht="14.25" customHeight="1">
      <c r="C161" s="309" t="s">
        <v>125</v>
      </c>
      <c r="D161" s="310"/>
      <c r="E161" s="307" t="s">
        <v>127</v>
      </c>
      <c r="F161" s="308"/>
      <c r="I161" s="309" t="s">
        <v>128</v>
      </c>
      <c r="J161" s="310"/>
      <c r="K161" s="307" t="s">
        <v>129</v>
      </c>
      <c r="L161" s="308"/>
      <c r="AB161" s="193"/>
      <c r="AC161" s="193"/>
      <c r="AH161" s="193"/>
      <c r="AI161" s="193"/>
      <c r="AO161" s="194"/>
    </row>
    <row r="162" spans="2:41" ht="15" customHeight="1">
      <c r="C162" s="309" t="s">
        <v>126</v>
      </c>
      <c r="D162" s="310"/>
      <c r="E162" s="307" t="s">
        <v>31</v>
      </c>
      <c r="F162" s="308"/>
      <c r="I162" s="309" t="s">
        <v>115</v>
      </c>
      <c r="J162" s="310"/>
      <c r="K162" s="307" t="s">
        <v>32</v>
      </c>
      <c r="L162" s="308"/>
      <c r="AB162" s="193"/>
      <c r="AC162" s="193"/>
      <c r="AH162" s="203"/>
      <c r="AI162" s="203"/>
      <c r="AO162" s="194"/>
    </row>
    <row r="163" spans="2:41" ht="15" customHeight="1">
      <c r="I163" s="204" t="s">
        <v>116</v>
      </c>
      <c r="J163" s="205"/>
      <c r="K163" s="307" t="s">
        <v>153</v>
      </c>
      <c r="L163" s="308"/>
      <c r="AH163" s="172"/>
      <c r="AI163" s="172"/>
      <c r="AO163" s="194"/>
    </row>
    <row r="164" spans="2:41" ht="15" customHeight="1">
      <c r="AO164" s="194"/>
    </row>
    <row r="165" spans="2:41" ht="15" customHeight="1">
      <c r="B165" s="130" t="s">
        <v>22</v>
      </c>
      <c r="C165" s="193" t="s">
        <v>242</v>
      </c>
      <c r="AO165" s="194"/>
    </row>
    <row r="166" spans="2:41" ht="15" customHeight="1">
      <c r="C166" s="311" t="s">
        <v>121</v>
      </c>
      <c r="D166" s="195">
        <v>1</v>
      </c>
      <c r="E166" s="161">
        <v>75.923942640000007</v>
      </c>
      <c r="AB166" s="193"/>
      <c r="AO166" s="194"/>
    </row>
    <row r="167" spans="2:41" ht="15" customHeight="1">
      <c r="C167" s="312"/>
      <c r="D167" s="195">
        <v>50</v>
      </c>
      <c r="E167" s="161">
        <v>73.602372480000014</v>
      </c>
      <c r="AB167" s="196"/>
      <c r="AC167" s="197"/>
      <c r="AD167" s="165"/>
      <c r="AO167" s="194"/>
    </row>
    <row r="168" spans="2:41" ht="15" customHeight="1">
      <c r="C168" s="312"/>
      <c r="D168" s="195">
        <v>100</v>
      </c>
      <c r="E168" s="161">
        <v>71.022850079999998</v>
      </c>
      <c r="AB168" s="196"/>
      <c r="AC168" s="197"/>
      <c r="AD168" s="165"/>
      <c r="AO168" s="194"/>
    </row>
    <row r="169" spans="2:41" ht="15" customHeight="1">
      <c r="C169" s="312"/>
      <c r="D169" s="195">
        <v>200</v>
      </c>
      <c r="E169" s="161">
        <v>67.325534640000015</v>
      </c>
      <c r="AB169" s="196"/>
      <c r="AC169" s="197"/>
      <c r="AD169" s="165"/>
      <c r="AO169" s="194"/>
    </row>
    <row r="170" spans="2:41" ht="15" customHeight="1">
      <c r="C170" s="313"/>
      <c r="D170" s="195">
        <v>500</v>
      </c>
      <c r="E170" s="161">
        <v>63.198298799999996</v>
      </c>
      <c r="AB170" s="196"/>
      <c r="AC170" s="197"/>
      <c r="AD170" s="165"/>
      <c r="AO170" s="194"/>
    </row>
    <row r="171" spans="2:41" ht="15" customHeight="1">
      <c r="C171" s="198" t="s">
        <v>77</v>
      </c>
      <c r="D171" s="314" t="s">
        <v>10</v>
      </c>
      <c r="E171" s="315"/>
      <c r="AB171" s="196"/>
      <c r="AC171" s="197"/>
      <c r="AD171" s="165"/>
      <c r="AO171" s="194"/>
    </row>
    <row r="172" spans="2:41" ht="15" customHeight="1">
      <c r="AB172" s="199"/>
      <c r="AC172" s="165"/>
      <c r="AD172" s="165"/>
      <c r="AO172" s="194"/>
    </row>
    <row r="173" spans="2:41" ht="15" customHeight="1">
      <c r="C173" s="142" t="s">
        <v>124</v>
      </c>
    </row>
    <row r="174" spans="2:41" ht="18">
      <c r="C174" s="309" t="s">
        <v>128</v>
      </c>
      <c r="D174" s="310"/>
      <c r="E174" s="307" t="s">
        <v>129</v>
      </c>
      <c r="F174" s="308"/>
      <c r="AE174" s="142"/>
    </row>
    <row r="175" spans="2:41">
      <c r="C175" s="309" t="s">
        <v>115</v>
      </c>
      <c r="D175" s="310"/>
      <c r="E175" s="307" t="s">
        <v>30</v>
      </c>
      <c r="F175" s="308"/>
      <c r="AE175" s="193"/>
      <c r="AF175" s="193"/>
    </row>
    <row r="176" spans="2:41">
      <c r="C176" s="204" t="s">
        <v>116</v>
      </c>
      <c r="D176" s="205"/>
      <c r="E176" s="307" t="s">
        <v>154</v>
      </c>
      <c r="F176" s="308"/>
      <c r="AE176" s="193"/>
      <c r="AF176" s="193"/>
    </row>
    <row r="177" spans="31:32">
      <c r="AE177" s="172"/>
      <c r="AF177" s="172"/>
    </row>
  </sheetData>
  <sheetProtection formatCells="0" formatColumns="0" formatRows="0" insertColumns="0" insertRows="0" insertHyperlinks="0" deleteColumns="0" deleteRows="0" sort="0" autoFilter="0" pivotTables="0"/>
  <mergeCells count="57">
    <mergeCell ref="E176:F176"/>
    <mergeCell ref="C162:D162"/>
    <mergeCell ref="E162:F162"/>
    <mergeCell ref="I162:J162"/>
    <mergeCell ref="K162:L162"/>
    <mergeCell ref="K163:L163"/>
    <mergeCell ref="C166:C170"/>
    <mergeCell ref="D171:E171"/>
    <mergeCell ref="C174:D174"/>
    <mergeCell ref="E174:F174"/>
    <mergeCell ref="C175:D175"/>
    <mergeCell ref="E175:F175"/>
    <mergeCell ref="D157:E157"/>
    <mergeCell ref="J157:K157"/>
    <mergeCell ref="C161:D161"/>
    <mergeCell ref="E161:F161"/>
    <mergeCell ref="I161:J161"/>
    <mergeCell ref="K161:L161"/>
    <mergeCell ref="J156:K156"/>
    <mergeCell ref="C140:D140"/>
    <mergeCell ref="C141:D141"/>
    <mergeCell ref="C144:D144"/>
    <mergeCell ref="C145:D145"/>
    <mergeCell ref="E145:G145"/>
    <mergeCell ref="C146:D146"/>
    <mergeCell ref="E146:G146"/>
    <mergeCell ref="C147:D147"/>
    <mergeCell ref="E147:G147"/>
    <mergeCell ref="C151:C155"/>
    <mergeCell ref="I151:I155"/>
    <mergeCell ref="D156:E156"/>
    <mergeCell ref="B140:B141"/>
    <mergeCell ref="E42:I42"/>
    <mergeCell ref="B44:B55"/>
    <mergeCell ref="C63:P63"/>
    <mergeCell ref="D67:O67"/>
    <mergeCell ref="D68:G68"/>
    <mergeCell ref="H68:K68"/>
    <mergeCell ref="L68:O68"/>
    <mergeCell ref="B70:B79"/>
    <mergeCell ref="B108:B114"/>
    <mergeCell ref="B117:B125"/>
    <mergeCell ref="B129:B132"/>
    <mergeCell ref="B135:B139"/>
    <mergeCell ref="B89:B100"/>
    <mergeCell ref="E24:I24"/>
    <mergeCell ref="J24:K24"/>
    <mergeCell ref="E25:I25"/>
    <mergeCell ref="B27:B38"/>
    <mergeCell ref="E41:I41"/>
    <mergeCell ref="J41:K41"/>
    <mergeCell ref="P1:U1"/>
    <mergeCell ref="B20:B21"/>
    <mergeCell ref="I20:J20"/>
    <mergeCell ref="K20:L20"/>
    <mergeCell ref="I21:J21"/>
    <mergeCell ref="K21:L21"/>
  </mergeCells>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enableFormatConditionsCalculation="0">
    <tabColor rgb="FF92D050"/>
    <pageSetUpPr fitToPage="1"/>
  </sheetPr>
  <dimension ref="B1:AT178"/>
  <sheetViews>
    <sheetView topLeftCell="A144" zoomScale="70" zoomScaleNormal="70" zoomScalePageLayoutView="70" workbookViewId="0">
      <selection activeCell="B90" sqref="B90:B101"/>
    </sheetView>
  </sheetViews>
  <sheetFormatPr baseColWidth="10" defaultColWidth="9.1640625" defaultRowHeight="14" x14ac:dyDescent="0"/>
  <cols>
    <col min="1" max="1" width="5.5" style="126" customWidth="1"/>
    <col min="2" max="2" width="7.6640625" style="126" customWidth="1"/>
    <col min="3" max="19" width="27" style="126" customWidth="1"/>
    <col min="20" max="16384" width="9.1640625" style="126"/>
  </cols>
  <sheetData>
    <row r="1" spans="3:21" ht="31" thickBot="1">
      <c r="C1" s="128" t="s">
        <v>57</v>
      </c>
      <c r="G1" s="122" t="str">
        <f>'Table of contents'!J2</f>
        <v>No. 2023/6.1/ENG</v>
      </c>
      <c r="J1" s="291" t="s">
        <v>155</v>
      </c>
      <c r="K1" s="291"/>
      <c r="M1" s="128"/>
      <c r="R1" s="291"/>
      <c r="S1" s="291"/>
      <c r="T1" s="291"/>
      <c r="U1" s="291"/>
    </row>
    <row r="2" spans="3:21" ht="21" customHeight="1" thickBot="1">
      <c r="C2" s="131" t="str">
        <f>'Table of contents'!B3</f>
        <v>The price list is valid until further notice</v>
      </c>
      <c r="J2" s="206">
        <v>0</v>
      </c>
      <c r="K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7" spans="3:21" ht="16">
      <c r="C7" s="124"/>
    </row>
    <row r="8" spans="3:21" ht="28">
      <c r="C8" s="128" t="s">
        <v>229</v>
      </c>
      <c r="P8" s="207"/>
      <c r="Q8" s="127"/>
    </row>
    <row r="10" spans="3:21" ht="23">
      <c r="C10" s="141" t="s">
        <v>70</v>
      </c>
    </row>
    <row r="11" spans="3:21" ht="23">
      <c r="C11" s="141" t="s">
        <v>201</v>
      </c>
    </row>
    <row r="12" spans="3:21" ht="23">
      <c r="C12" s="141"/>
    </row>
    <row r="13" spans="3:21" ht="23">
      <c r="C13" s="141"/>
    </row>
    <row r="14" spans="3:21" ht="23">
      <c r="C14" s="141"/>
    </row>
    <row r="15" spans="3:21" ht="23">
      <c r="C15" s="141"/>
    </row>
    <row r="16" spans="3:21" ht="23">
      <c r="C16" s="141"/>
    </row>
    <row r="17" spans="2:27" ht="23">
      <c r="C17" s="141"/>
    </row>
    <row r="18" spans="2:27" ht="23">
      <c r="C18" s="141"/>
    </row>
    <row r="19" spans="2:27" ht="23">
      <c r="C19" s="141"/>
    </row>
    <row r="20" spans="2:27" ht="18">
      <c r="C20" s="142" t="s">
        <v>71</v>
      </c>
    </row>
    <row r="21" spans="2:27" ht="35.25" customHeight="1">
      <c r="C21" s="143" t="s">
        <v>72</v>
      </c>
      <c r="D21" s="143" t="s">
        <v>204</v>
      </c>
      <c r="E21" s="143" t="s">
        <v>205</v>
      </c>
      <c r="F21" s="143" t="s">
        <v>206</v>
      </c>
      <c r="G21" s="143" t="s">
        <v>76</v>
      </c>
      <c r="H21" s="143" t="s">
        <v>77</v>
      </c>
      <c r="I21" s="143" t="s">
        <v>78</v>
      </c>
      <c r="J21" s="143" t="s">
        <v>79</v>
      </c>
      <c r="K21" s="143" t="s">
        <v>80</v>
      </c>
    </row>
    <row r="22" spans="2:27" ht="76.5" customHeight="1">
      <c r="C22" s="143" t="s">
        <v>165</v>
      </c>
      <c r="D22" s="143" t="s">
        <v>195</v>
      </c>
      <c r="E22" s="143">
        <v>8</v>
      </c>
      <c r="F22" s="143" t="s">
        <v>207</v>
      </c>
      <c r="G22" s="208" t="s">
        <v>231</v>
      </c>
      <c r="H22" s="144" t="s">
        <v>272</v>
      </c>
      <c r="I22" s="144" t="s">
        <v>232</v>
      </c>
      <c r="J22" s="144" t="s">
        <v>233</v>
      </c>
      <c r="K22" s="145" t="s">
        <v>85</v>
      </c>
    </row>
    <row r="23" spans="2:27">
      <c r="C23" s="147"/>
    </row>
    <row r="24" spans="2:27">
      <c r="C24" s="126" t="s">
        <v>282</v>
      </c>
    </row>
    <row r="25" spans="2:27" ht="44.25" customHeight="1">
      <c r="C25" s="148" t="s">
        <v>89</v>
      </c>
      <c r="D25" s="149" t="s">
        <v>92</v>
      </c>
      <c r="E25" s="316" t="s">
        <v>170</v>
      </c>
      <c r="F25" s="317"/>
      <c r="G25" s="317"/>
      <c r="H25" s="317"/>
      <c r="I25" s="318"/>
      <c r="J25" s="407" t="s">
        <v>93</v>
      </c>
      <c r="K25" s="407"/>
      <c r="L25" s="209"/>
      <c r="O25" s="167"/>
      <c r="P25" s="151"/>
      <c r="Q25" s="150"/>
      <c r="R25" s="150"/>
      <c r="S25" s="150"/>
      <c r="T25" s="150"/>
      <c r="U25" s="150"/>
      <c r="V25" s="150"/>
      <c r="W25" s="150"/>
      <c r="X25" s="150"/>
      <c r="Y25" s="150"/>
      <c r="Z25" s="150"/>
      <c r="AA25" s="150"/>
    </row>
    <row r="26" spans="2:27" ht="46.5" customHeight="1">
      <c r="C26" s="148" t="s">
        <v>90</v>
      </c>
      <c r="D26" s="152" t="s">
        <v>283</v>
      </c>
      <c r="E26" s="316" t="s">
        <v>284</v>
      </c>
      <c r="F26" s="317"/>
      <c r="G26" s="317"/>
      <c r="H26" s="317"/>
      <c r="I26" s="318"/>
      <c r="J26" s="290" t="s">
        <v>285</v>
      </c>
      <c r="K26" s="153" t="s">
        <v>286</v>
      </c>
      <c r="L26" s="209"/>
      <c r="M26" s="154"/>
    </row>
    <row r="27" spans="2:27" s="223" customFormat="1" ht="15" customHeight="1">
      <c r="C27" s="148" t="s">
        <v>91</v>
      </c>
      <c r="D27" s="157" t="s">
        <v>99</v>
      </c>
      <c r="E27" s="156">
        <v>1</v>
      </c>
      <c r="F27" s="156">
        <v>2</v>
      </c>
      <c r="G27" s="156">
        <v>3</v>
      </c>
      <c r="H27" s="156">
        <v>4</v>
      </c>
      <c r="I27" s="156">
        <v>5</v>
      </c>
      <c r="J27" s="157" t="s">
        <v>287</v>
      </c>
      <c r="K27" s="156" t="s">
        <v>288</v>
      </c>
      <c r="L27" s="215"/>
      <c r="M27" s="210"/>
    </row>
    <row r="28" spans="2:27" ht="15" customHeight="1">
      <c r="B28" s="403" t="s">
        <v>97</v>
      </c>
      <c r="C28" s="160" t="s">
        <v>0</v>
      </c>
      <c r="D28" s="161">
        <f>'PARASOL 3,5 x 3,5 (PCF)'!D28*(1+'PARASOL 3,5 x 3,5 - new frame'!$J$2)*'Podwyżki cen'!$B$1</f>
        <v>911.75125335725454</v>
      </c>
      <c r="E28" s="162" t="s">
        <v>52</v>
      </c>
      <c r="F28" s="162" t="s">
        <v>52</v>
      </c>
      <c r="G28" s="162" t="s">
        <v>52</v>
      </c>
      <c r="H28" s="162" t="s">
        <v>52</v>
      </c>
      <c r="I28" s="162" t="s">
        <v>52</v>
      </c>
      <c r="J28" s="161">
        <f>'PARASOL 3,5 x 3,5 (PCF)'!J28*(1+'PARASOL 3,5 x 3,5 - new frame'!$J$2)*'Podwyżki cen'!$B$1</f>
        <v>1537.0882639602385</v>
      </c>
      <c r="K28" s="161">
        <f>'PARASOL 3,5 x 3,5 (PCF)'!K28*(1+'PARASOL 3,5 x 3,5 - new frame'!$J$2)*'Podwyżki cen'!$B$1</f>
        <v>818.23940706409223</v>
      </c>
      <c r="L28" s="211"/>
      <c r="M28" s="165"/>
    </row>
    <row r="29" spans="2:27">
      <c r="B29" s="403"/>
      <c r="C29" s="160" t="s">
        <v>1</v>
      </c>
      <c r="D29" s="161">
        <f>'PARASOL 3,5 x 3,5 (PCF)'!D29*(1+'PARASOL 3,5 x 3,5 - new frame'!$J$2)*'Podwyżki cen'!$B$1</f>
        <v>866.77367648461097</v>
      </c>
      <c r="E29" s="162" t="s">
        <v>52</v>
      </c>
      <c r="F29" s="162" t="s">
        <v>52</v>
      </c>
      <c r="G29" s="162" t="s">
        <v>52</v>
      </c>
      <c r="H29" s="162" t="s">
        <v>52</v>
      </c>
      <c r="I29" s="162" t="s">
        <v>52</v>
      </c>
      <c r="J29" s="161">
        <f>'PARASOL 3,5 x 3,5 (PCF)'!J29*(1+'PARASOL 3,5 x 3,5 - new frame'!$J$2)*'Podwyżki cen'!$B$1</f>
        <v>1466.5195083737553</v>
      </c>
      <c r="K29" s="161">
        <f>'PARASOL 3,5 x 3,5 (PCF)'!K29*(1+'PARASOL 3,5 x 3,5 - new frame'!$J$2)*'Podwyżki cen'!$B$1</f>
        <v>783.61309432241615</v>
      </c>
      <c r="L29" s="211"/>
      <c r="M29" s="165"/>
    </row>
    <row r="30" spans="2:27">
      <c r="B30" s="403"/>
      <c r="C30" s="160" t="s">
        <v>2</v>
      </c>
      <c r="D30" s="161">
        <f>'PARASOL 3,5 x 3,5 (PCF)'!D30*(1+'PARASOL 3,5 x 3,5 - new frame'!$J$2)*'Podwyżki cen'!$B$1</f>
        <v>814.78759917579498</v>
      </c>
      <c r="E30" s="162" t="s">
        <v>52</v>
      </c>
      <c r="F30" s="162" t="s">
        <v>52</v>
      </c>
      <c r="G30" s="162" t="s">
        <v>52</v>
      </c>
      <c r="H30" s="162" t="s">
        <v>52</v>
      </c>
      <c r="I30" s="162" t="s">
        <v>52</v>
      </c>
      <c r="J30" s="161">
        <f>'PARASOL 3,5 x 3,5 (PCF)'!J30*(1+'PARASOL 3,5 x 3,5 - new frame'!$J$2)*'Podwyżki cen'!$B$1</f>
        <v>1376.6964903017379</v>
      </c>
      <c r="K30" s="161">
        <f>'PARASOL 3,5 x 3,5 (PCF)'!K30*(1+'PARASOL 3,5 x 3,5 - new frame'!$J$2)*'Podwyżki cen'!$B$1</f>
        <v>732.12257273342675</v>
      </c>
      <c r="L30" s="211"/>
      <c r="M30" s="165"/>
    </row>
    <row r="31" spans="2:27">
      <c r="B31" s="403"/>
      <c r="C31" s="160" t="s">
        <v>3</v>
      </c>
      <c r="D31" s="161">
        <f>'PARASOL 3,5 x 3,5 (PCF)'!D31*(1+'PARASOL 3,5 x 3,5 - new frame'!$J$2)*'Podwyżki cen'!$B$1</f>
        <v>744.90622974868575</v>
      </c>
      <c r="E31" s="162" t="s">
        <v>52</v>
      </c>
      <c r="F31" s="162" t="s">
        <v>52</v>
      </c>
      <c r="G31" s="162" t="s">
        <v>52</v>
      </c>
      <c r="H31" s="162" t="s">
        <v>52</v>
      </c>
      <c r="I31" s="162" t="s">
        <v>52</v>
      </c>
      <c r="J31" s="161">
        <f>'PARASOL 3,5 x 3,5 (PCF)'!J31*(1+'PARASOL 3,5 x 3,5 - new frame'!$J$2)*'Podwyżki cen'!$B$1</f>
        <v>1335.9733645541</v>
      </c>
      <c r="K31" s="161">
        <f>'PARASOL 3,5 x 3,5 (PCF)'!K31*(1+'PARASOL 3,5 x 3,5 - new frame'!$J$2)*'Podwyżki cen'!$B$1</f>
        <v>702.33328825120884</v>
      </c>
      <c r="L31" s="211"/>
      <c r="M31" s="165"/>
    </row>
    <row r="32" spans="2:27">
      <c r="B32" s="403"/>
      <c r="C32" s="160" t="s">
        <v>4</v>
      </c>
      <c r="D32" s="161">
        <f>'PARASOL 3,5 x 3,5 (PCF)'!D32*(1+'PARASOL 3,5 x 3,5 - new frame'!$J$2)*'Podwyżki cen'!$B$1</f>
        <v>719.07886629220798</v>
      </c>
      <c r="E32" s="162" t="s">
        <v>52</v>
      </c>
      <c r="F32" s="162" t="s">
        <v>52</v>
      </c>
      <c r="G32" s="162" t="s">
        <v>52</v>
      </c>
      <c r="H32" s="162" t="s">
        <v>52</v>
      </c>
      <c r="I32" s="162" t="s">
        <v>52</v>
      </c>
      <c r="J32" s="161">
        <f>'PARASOL 3,5 x 3,5 (PCF)'!J32*(1+'PARASOL 3,5 x 3,5 - new frame'!$J$2)*'Podwyżki cen'!$B$1</f>
        <v>1288.4711871473451</v>
      </c>
      <c r="K32" s="161">
        <f>'PARASOL 3,5 x 3,5 (PCF)'!K32*(1+'PARASOL 3,5 x 3,5 - new frame'!$J$2)*'Podwyżki cen'!$B$1</f>
        <v>681.06129539448773</v>
      </c>
      <c r="L32" s="211"/>
      <c r="M32" s="165"/>
    </row>
    <row r="33" spans="2:15">
      <c r="B33" s="403"/>
      <c r="C33" s="160" t="s">
        <v>5</v>
      </c>
      <c r="D33" s="161">
        <f>'PARASOL 3,5 x 3,5 (PCF)'!D33*(1+'PARASOL 3,5 x 3,5 - new frame'!$J$2)*'Podwyżki cen'!$B$1</f>
        <v>678.96896009822649</v>
      </c>
      <c r="E33" s="162" t="s">
        <v>52</v>
      </c>
      <c r="F33" s="162" t="s">
        <v>52</v>
      </c>
      <c r="G33" s="162" t="s">
        <v>52</v>
      </c>
      <c r="H33" s="162" t="s">
        <v>52</v>
      </c>
      <c r="I33" s="162" t="s">
        <v>52</v>
      </c>
      <c r="J33" s="161">
        <f>'PARASOL 3,5 x 3,5 (PCF)'!J33*(1+'PARASOL 3,5 x 3,5 - new frame'!$J$2)*'Podwyżki cen'!$B$1</f>
        <v>1206.4455574173458</v>
      </c>
      <c r="K33" s="161">
        <f>'PARASOL 3,5 x 3,5 (PCF)'!K33*(1+'PARASOL 3,5 x 3,5 - new frame'!$J$2)*'Podwyżki cen'!$B$1</f>
        <v>635.61545614615443</v>
      </c>
      <c r="L33" s="211"/>
      <c r="M33" s="165"/>
    </row>
    <row r="34" spans="2:15">
      <c r="B34" s="403"/>
      <c r="C34" s="160" t="s">
        <v>6</v>
      </c>
      <c r="D34" s="161">
        <f>'PARASOL 3,5 x 3,5 (PCF)'!D34*(1+'PARASOL 3,5 x 3,5 - new frame'!$J$2)*'Podwyżki cen'!$B$1</f>
        <v>639.23483247095101</v>
      </c>
      <c r="E34" s="161">
        <f>'PARASOL 3,5 x 3,5 (PCF)'!E34*(1+'PARASOL 3,5 x 3,5 - new frame'!$J$2)*'Podwyżki cen'!$B$1</f>
        <v>591.94405202657208</v>
      </c>
      <c r="F34" s="161">
        <f>'PARASOL 3,5 x 3,5 (PCF)'!F34*(1+'PARASOL 3,5 x 3,5 - new frame'!$J$2)*'Podwyżki cen'!$B$1</f>
        <v>601.03870686736718</v>
      </c>
      <c r="G34" s="161">
        <f>'PARASOL 3,5 x 3,5 (PCF)'!G34*(1+'PARASOL 3,5 x 3,5 - new frame'!$J$2)*'Podwyżki cen'!$B$1</f>
        <v>610.13336170816251</v>
      </c>
      <c r="H34" s="161">
        <f>'PARASOL 3,5 x 3,5 (PCF)'!H34*(1+'PARASOL 3,5 x 3,5 - new frame'!$J$2)*'Podwyżki cen'!$B$1</f>
        <v>619.2280165489575</v>
      </c>
      <c r="I34" s="161">
        <f>'PARASOL 3,5 x 3,5 (PCF)'!I34*(1+'PARASOL 3,5 x 3,5 - new frame'!$J$2)*'Podwyżki cen'!$B$1</f>
        <v>628.32267138975271</v>
      </c>
      <c r="J34" s="161">
        <f>'PARASOL 3,5 x 3,5 (PCF)'!J34*(1+'PARASOL 3,5 x 3,5 - new frame'!$J$2)*'Podwyżki cen'!$B$1</f>
        <v>1130.1918906824453</v>
      </c>
      <c r="K34" s="161">
        <f>'PARASOL 3,5 x 3,5 (PCF)'!K34*(1+'PARASOL 3,5 x 3,5 - new frame'!$J$2)*'Podwyżki cen'!$B$1</f>
        <v>595.03867074070331</v>
      </c>
      <c r="L34" s="211"/>
      <c r="M34" s="165"/>
    </row>
    <row r="35" spans="2:15">
      <c r="B35" s="403"/>
      <c r="C35" s="160" t="s">
        <v>7</v>
      </c>
      <c r="D35" s="162" t="s">
        <v>52</v>
      </c>
      <c r="E35" s="161">
        <f>'PARASOL 3,5 x 3,5 (PCF)'!E35*(1+'PARASOL 3,5 x 3,5 - new frame'!$J$2)*'Podwyżki cen'!$B$1</f>
        <v>573.20816706862774</v>
      </c>
      <c r="F35" s="161">
        <f>'PARASOL 3,5 x 3,5 (PCF)'!F35*(1+'PARASOL 3,5 x 3,5 - new frame'!$J$2)*'Podwyżki cen'!$B$1</f>
        <v>579.10958754309922</v>
      </c>
      <c r="G35" s="161">
        <f>'PARASOL 3,5 x 3,5 (PCF)'!G35*(1+'PARASOL 3,5 x 3,5 - new frame'!$J$2)*'Podwyżki cen'!$B$1</f>
        <v>585.01100801757082</v>
      </c>
      <c r="H35" s="161">
        <f>'PARASOL 3,5 x 3,5 (PCF)'!H35*(1+'PARASOL 3,5 x 3,5 - new frame'!$J$2)*'Podwyżki cen'!$B$1</f>
        <v>590.91242849204241</v>
      </c>
      <c r="I35" s="161">
        <f>'PARASOL 3,5 x 3,5 (PCF)'!I35*(1+'PARASOL 3,5 x 3,5 - new frame'!$J$2)*'Podwyżki cen'!$B$1</f>
        <v>596.81384896651377</v>
      </c>
      <c r="J35" s="162" t="s">
        <v>52</v>
      </c>
      <c r="K35" s="162" t="s">
        <v>52</v>
      </c>
      <c r="L35" s="209"/>
    </row>
    <row r="36" spans="2:15">
      <c r="B36" s="403"/>
      <c r="C36" s="160" t="s">
        <v>8</v>
      </c>
      <c r="D36" s="162" t="s">
        <v>52</v>
      </c>
      <c r="E36" s="161">
        <f>'PARASOL 3,5 x 3,5 (PCF)'!E36*(1+'PARASOL 3,5 x 3,5 - new frame'!$J$2)*'Podwyżki cen'!$B$1</f>
        <v>548.23694296576275</v>
      </c>
      <c r="F36" s="161">
        <f>'PARASOL 3,5 x 3,5 (PCF)'!F36*(1+'PARASOL 3,5 x 3,5 - new frame'!$J$2)*'Podwyżki cen'!$B$1</f>
        <v>552.48111522480076</v>
      </c>
      <c r="G36" s="161">
        <f>'PARASOL 3,5 x 3,5 (PCF)'!G36*(1+'PARASOL 3,5 x 3,5 - new frame'!$J$2)*'Podwyżki cen'!$B$1</f>
        <v>556.72528748383843</v>
      </c>
      <c r="H36" s="161">
        <f>'PARASOL 3,5 x 3,5 (PCF)'!H36*(1+'PARASOL 3,5 x 3,5 - new frame'!$J$2)*'Podwyżki cen'!$B$1</f>
        <v>560.96945974287621</v>
      </c>
      <c r="I36" s="161">
        <f>'PARASOL 3,5 x 3,5 (PCF)'!I36*(1+'PARASOL 3,5 x 3,5 - new frame'!$J$2)*'Podwyżki cen'!$B$1</f>
        <v>565.21363200191365</v>
      </c>
      <c r="J36" s="162" t="s">
        <v>52</v>
      </c>
      <c r="K36" s="162" t="s">
        <v>52</v>
      </c>
      <c r="L36" s="209"/>
    </row>
    <row r="37" spans="2:15">
      <c r="B37" s="403"/>
      <c r="C37" s="160" t="s">
        <v>9</v>
      </c>
      <c r="D37" s="162" t="s">
        <v>52</v>
      </c>
      <c r="E37" s="161">
        <f>'PARASOL 3,5 x 3,5 (PCF)'!E37*(1+'PARASOL 3,5 x 3,5 - new frame'!$J$2)*'Podwyżki cen'!$B$1</f>
        <v>527.2928539194379</v>
      </c>
      <c r="F37" s="161">
        <f>'PARASOL 3,5 x 3,5 (PCF)'!F37*(1+'PARASOL 3,5 x 3,5 - new frame'!$J$2)*'Podwyżki cen'!$B$1</f>
        <v>530.02125037167639</v>
      </c>
      <c r="G37" s="161">
        <f>'PARASOL 3,5 x 3,5 (PCF)'!G37*(1+'PARASOL 3,5 x 3,5 - new frame'!$J$2)*'Podwyżki cen'!$B$1</f>
        <v>532.74964682391476</v>
      </c>
      <c r="H37" s="161">
        <f>'PARASOL 3,5 x 3,5 (PCF)'!H37*(1+'PARASOL 3,5 x 3,5 - new frame'!$J$2)*'Podwyżki cen'!$B$1</f>
        <v>535.47804327615336</v>
      </c>
      <c r="I37" s="161">
        <f>'PARASOL 3,5 x 3,5 (PCF)'!I37*(1+'PARASOL 3,5 x 3,5 - new frame'!$J$2)*'Podwyżki cen'!$B$1</f>
        <v>538.20643972839196</v>
      </c>
      <c r="J37" s="162" t="s">
        <v>52</v>
      </c>
      <c r="K37" s="162" t="s">
        <v>52</v>
      </c>
      <c r="L37" s="209"/>
    </row>
    <row r="38" spans="2:15">
      <c r="B38" s="403"/>
      <c r="C38" s="160" t="s">
        <v>14</v>
      </c>
      <c r="D38" s="162" t="s">
        <v>52</v>
      </c>
      <c r="E38" s="161">
        <f>'PARASOL 3,5 x 3,5 (PCF)'!E38*(1+'PARASOL 3,5 x 3,5 - new frame'!$J$2)*'Podwyżki cen'!$B$1</f>
        <v>507.10665277651236</v>
      </c>
      <c r="F38" s="161">
        <f>'PARASOL 3,5 x 3,5 (PCF)'!F38*(1+'PARASOL 3,5 x 3,5 - new frame'!$J$2)*'Podwyżki cen'!$B$1</f>
        <v>509.07716132535114</v>
      </c>
      <c r="G38" s="161">
        <f>'PARASOL 3,5 x 3,5 (PCF)'!G38*(1+'PARASOL 3,5 x 3,5 - new frame'!$J$2)*'Podwyżki cen'!$B$1</f>
        <v>511.04766987419021</v>
      </c>
      <c r="H38" s="161">
        <f>'PARASOL 3,5 x 3,5 (PCF)'!H38*(1+'PARASOL 3,5 x 3,5 - new frame'!$J$2)*'Podwyżki cen'!$B$1</f>
        <v>513.01817842302921</v>
      </c>
      <c r="I38" s="161">
        <f>'PARASOL 3,5 x 3,5 (PCF)'!I38*(1+'PARASOL 3,5 x 3,5 - new frame'!$J$2)*'Podwyżki cen'!$B$1</f>
        <v>514.98868697186822</v>
      </c>
      <c r="J38" s="162" t="s">
        <v>52</v>
      </c>
      <c r="K38" s="162" t="s">
        <v>52</v>
      </c>
      <c r="L38" s="209"/>
    </row>
    <row r="39" spans="2:15">
      <c r="B39" s="403"/>
      <c r="C39" s="160" t="s">
        <v>55</v>
      </c>
      <c r="D39" s="162" t="s">
        <v>52</v>
      </c>
      <c r="E39" s="161">
        <f>'PARASOL 3,5 x 3,5 (PCF)'!E39*(1+'PARASOL 3,5 x 3,5 - new frame'!$J$2)*'Podwyżki cen'!$B$1</f>
        <v>435.70264401175649</v>
      </c>
      <c r="F39" s="161">
        <f>'PARASOL 3,5 x 3,5 (PCF)'!F39*(1+'PARASOL 3,5 x 3,5 - new frame'!$J$2)*'Podwyżki cen'!$B$1</f>
        <v>437.64758261570626</v>
      </c>
      <c r="G39" s="161">
        <f>'PARASOL 3,5 x 3,5 (PCF)'!G39*(1+'PARASOL 3,5 x 3,5 - new frame'!$J$2)*'Podwyżki cen'!$B$1</f>
        <v>439.59252121965625</v>
      </c>
      <c r="H39" s="161">
        <f>'PARASOL 3,5 x 3,5 (PCF)'!H39*(1+'PARASOL 3,5 x 3,5 - new frame'!$J$2)*'Podwyżki cen'!$B$1</f>
        <v>441.53745982360624</v>
      </c>
      <c r="I39" s="161">
        <f>'PARASOL 3,5 x 3,5 (PCF)'!I39*(1+'PARASOL 3,5 x 3,5 - new frame'!$J$2)*'Podwyżki cen'!$B$1</f>
        <v>443.48239842755618</v>
      </c>
      <c r="J39" s="162" t="s">
        <v>52</v>
      </c>
      <c r="K39" s="162" t="s">
        <v>52</v>
      </c>
      <c r="L39" s="209"/>
    </row>
    <row r="40" spans="2:15">
      <c r="C40" s="147"/>
    </row>
    <row r="41" spans="2:15">
      <c r="C41" s="126" t="s">
        <v>281</v>
      </c>
    </row>
    <row r="42" spans="2:15" ht="44.25" customHeight="1">
      <c r="C42" s="148" t="s">
        <v>89</v>
      </c>
      <c r="D42" s="149" t="s">
        <v>92</v>
      </c>
      <c r="E42" s="316" t="s">
        <v>170</v>
      </c>
      <c r="F42" s="317"/>
      <c r="G42" s="317"/>
      <c r="H42" s="317"/>
      <c r="I42" s="318"/>
      <c r="J42" s="407" t="s">
        <v>93</v>
      </c>
      <c r="K42" s="407"/>
      <c r="L42" s="209"/>
      <c r="M42" s="150"/>
      <c r="N42" s="150"/>
      <c r="O42" s="150"/>
    </row>
    <row r="43" spans="2:15" ht="43.5" customHeight="1">
      <c r="C43" s="148" t="s">
        <v>90</v>
      </c>
      <c r="D43" s="152" t="s">
        <v>283</v>
      </c>
      <c r="E43" s="316" t="s">
        <v>284</v>
      </c>
      <c r="F43" s="317"/>
      <c r="G43" s="317"/>
      <c r="H43" s="317"/>
      <c r="I43" s="318"/>
      <c r="J43" s="290" t="s">
        <v>285</v>
      </c>
      <c r="K43" s="153" t="s">
        <v>286</v>
      </c>
      <c r="L43" s="209"/>
      <c r="M43" s="151"/>
      <c r="N43" s="154"/>
      <c r="O43" s="154"/>
    </row>
    <row r="44" spans="2:15" s="223" customFormat="1" ht="15" customHeight="1">
      <c r="C44" s="148" t="s">
        <v>91</v>
      </c>
      <c r="D44" s="157" t="s">
        <v>99</v>
      </c>
      <c r="E44" s="156">
        <v>1</v>
      </c>
      <c r="F44" s="156">
        <v>2</v>
      </c>
      <c r="G44" s="156">
        <v>3</v>
      </c>
      <c r="H44" s="156">
        <v>4</v>
      </c>
      <c r="I44" s="156">
        <v>5</v>
      </c>
      <c r="J44" s="157" t="s">
        <v>287</v>
      </c>
      <c r="K44" s="156" t="s">
        <v>288</v>
      </c>
      <c r="L44" s="215"/>
      <c r="M44" s="210"/>
      <c r="N44" s="210"/>
      <c r="O44" s="210"/>
    </row>
    <row r="45" spans="2:15" ht="15" customHeight="1">
      <c r="B45" s="403" t="s">
        <v>97</v>
      </c>
      <c r="C45" s="160" t="s">
        <v>0</v>
      </c>
      <c r="D45" s="161">
        <f>'PARASOL 3,5 x 3,5 (PCF)'!D45*(1+'PARASOL 3,5 x 3,5 - new frame'!$J$2)*'Podwyżki cen'!$B$1</f>
        <v>1000.3760257068539</v>
      </c>
      <c r="E45" s="162" t="s">
        <v>52</v>
      </c>
      <c r="F45" s="162" t="s">
        <v>52</v>
      </c>
      <c r="G45" s="162" t="s">
        <v>52</v>
      </c>
      <c r="H45" s="162" t="s">
        <v>52</v>
      </c>
      <c r="I45" s="162" t="s">
        <v>52</v>
      </c>
      <c r="J45" s="161">
        <f>'PARASOL 3,5 x 3,5 (PCF)'!J45*(1+'PARASOL 3,5 x 3,5 - new frame'!$J$2)*'Podwyżki cen'!$B$1</f>
        <v>1570.2187923088497</v>
      </c>
      <c r="K45" s="161">
        <f>'PARASOL 3,5 x 3,5 (PCF)'!K45*(1+'PARASOL 3,5 x 3,5 - new frame'!$J$2)*'Podwyżki cen'!$B$1</f>
        <v>820.49412357670599</v>
      </c>
      <c r="L45" s="211"/>
      <c r="N45" s="165"/>
      <c r="O45" s="165"/>
    </row>
    <row r="46" spans="2:15">
      <c r="B46" s="403"/>
      <c r="C46" s="160" t="s">
        <v>1</v>
      </c>
      <c r="D46" s="161">
        <f>'PARASOL 3,5 x 3,5 (PCF)'!D46*(1+'PARASOL 3,5 x 3,5 - new frame'!$J$2)*'Podwyżki cen'!$B$1</f>
        <v>947.93099116401243</v>
      </c>
      <c r="E46" s="162" t="s">
        <v>52</v>
      </c>
      <c r="F46" s="162" t="s">
        <v>52</v>
      </c>
      <c r="G46" s="162" t="s">
        <v>52</v>
      </c>
      <c r="H46" s="162" t="s">
        <v>52</v>
      </c>
      <c r="I46" s="162" t="s">
        <v>52</v>
      </c>
      <c r="J46" s="161">
        <f>'PARASOL 3,5 x 3,5 (PCF)'!J46*(1+'PARASOL 3,5 x 3,5 - new frame'!$J$2)*'Podwyżki cen'!$B$1</f>
        <v>1497.9935103049356</v>
      </c>
      <c r="K46" s="161">
        <f>'PARASOL 3,5 x 3,5 (PCF)'!K46*(1+'PARASOL 3,5 x 3,5 - new frame'!$J$2)*'Podwyżki cen'!$B$1</f>
        <v>785.75507500939932</v>
      </c>
      <c r="L46" s="211"/>
      <c r="N46" s="165"/>
      <c r="O46" s="165"/>
    </row>
    <row r="47" spans="2:15">
      <c r="B47" s="403"/>
      <c r="C47" s="160" t="s">
        <v>2</v>
      </c>
      <c r="D47" s="161">
        <f>'PARASOL 3,5 x 3,5 (PCF)'!D47*(1+'PARASOL 3,5 x 3,5 - new frame'!$J$2)*'Podwyżki cen'!$B$1</f>
        <v>892.17015503289849</v>
      </c>
      <c r="E47" s="162" t="s">
        <v>52</v>
      </c>
      <c r="F47" s="162" t="s">
        <v>52</v>
      </c>
      <c r="G47" s="162" t="s">
        <v>52</v>
      </c>
      <c r="H47" s="162" t="s">
        <v>52</v>
      </c>
      <c r="I47" s="162" t="s">
        <v>52</v>
      </c>
      <c r="J47" s="161">
        <f>'PARASOL 3,5 x 3,5 (PCF)'!J47*(1+'PARASOL 3,5 x 3,5 - new frame'!$J$2)*'Podwyżki cen'!$B$1</f>
        <v>1406.5139658154874</v>
      </c>
      <c r="K47" s="161">
        <f>'PARASOL 3,5 x 3,5 (PCF)'!K47*(1+'PARASOL 3,5 x 3,5 - new frame'!$J$2)*'Podwyżki cen'!$B$1</f>
        <v>734.15181759477912</v>
      </c>
      <c r="L47" s="211"/>
      <c r="N47" s="165"/>
      <c r="O47" s="165"/>
    </row>
    <row r="48" spans="2:15">
      <c r="B48" s="403"/>
      <c r="C48" s="160" t="s">
        <v>3</v>
      </c>
      <c r="D48" s="161">
        <f>'PARASOL 3,5 x 3,5 (PCF)'!D48*(1+'PARASOL 3,5 x 3,5 - new frame'!$J$2)*'Podwyżki cen'!$B$1</f>
        <v>816.62664737234297</v>
      </c>
      <c r="E48" s="162" t="s">
        <v>52</v>
      </c>
      <c r="F48" s="162" t="s">
        <v>52</v>
      </c>
      <c r="G48" s="162" t="s">
        <v>52</v>
      </c>
      <c r="H48" s="162" t="s">
        <v>52</v>
      </c>
      <c r="I48" s="162" t="s">
        <v>52</v>
      </c>
      <c r="J48" s="161">
        <f>'PARASOL 3,5 x 3,5 (PCF)'!J48*(1+'PARASOL 3,5 x 3,5 - new frame'!$J$2)*'Podwyżki cen'!$B$1</f>
        <v>1364.9625768591341</v>
      </c>
      <c r="K48" s="161">
        <f>'PARASOL 3,5 x 3,5 (PCF)'!K48*(1+'PARASOL 3,5 x 3,5 - new frame'!$J$2)*'Podwyżki cen'!$B$1</f>
        <v>704.30616519974581</v>
      </c>
      <c r="L48" s="211"/>
      <c r="N48" s="165"/>
      <c r="O48" s="165"/>
    </row>
    <row r="49" spans="2:15">
      <c r="B49" s="403"/>
      <c r="C49" s="160" t="s">
        <v>4</v>
      </c>
      <c r="D49" s="161">
        <f>'PARASOL 3,5 x 3,5 (PCF)'!D49*(1+'PARASOL 3,5 x 3,5 - new frame'!$J$2)*'Podwyżki cen'!$B$1</f>
        <v>788.91190450471618</v>
      </c>
      <c r="E49" s="162" t="s">
        <v>52</v>
      </c>
      <c r="F49" s="162" t="s">
        <v>52</v>
      </c>
      <c r="G49" s="162" t="s">
        <v>52</v>
      </c>
      <c r="H49" s="162" t="s">
        <v>52</v>
      </c>
      <c r="I49" s="162" t="s">
        <v>52</v>
      </c>
      <c r="J49" s="161">
        <f>'PARASOL 3,5 x 3,5 (PCF)'!J49*(1+'PARASOL 3,5 x 3,5 - new frame'!$J$2)*'Podwyżki cen'!$B$1</f>
        <v>1316.6321362436647</v>
      </c>
      <c r="K49" s="161">
        <f>'PARASOL 3,5 x 3,5 (PCF)'!K49*(1+'PARASOL 3,5 x 3,5 - new frame'!$J$2)*'Podwyżki cen'!$B$1</f>
        <v>682.97780443020929</v>
      </c>
      <c r="L49" s="211"/>
      <c r="N49" s="165"/>
      <c r="O49" s="165"/>
    </row>
    <row r="50" spans="2:15">
      <c r="B50" s="403"/>
      <c r="C50" s="160" t="s">
        <v>5</v>
      </c>
      <c r="D50" s="161">
        <f>'PARASOL 3,5 x 3,5 (PCF)'!D50*(1+'PARASOL 3,5 x 3,5 - new frame'!$J$2)*'Podwyżki cen'!$B$1</f>
        <v>745.02723948843675</v>
      </c>
      <c r="E50" s="162" t="s">
        <v>52</v>
      </c>
      <c r="F50" s="162" t="s">
        <v>52</v>
      </c>
      <c r="G50" s="162" t="s">
        <v>52</v>
      </c>
      <c r="H50" s="162" t="s">
        <v>52</v>
      </c>
      <c r="I50" s="162" t="s">
        <v>52</v>
      </c>
      <c r="J50" s="161">
        <f>'PARASOL 3,5 x 3,5 (PCF)'!J50*(1+'PARASOL 3,5 x 3,5 - new frame'!$J$2)*'Podwyżki cen'!$B$1</f>
        <v>1232.9499800962342</v>
      </c>
      <c r="K50" s="161">
        <f>'PARASOL 3,5 x 3,5 (PCF)'!K50*(1+'PARASOL 3,5 x 3,5 - new frame'!$J$2)*'Podwyżki cen'!$B$1</f>
        <v>637.4192293562453</v>
      </c>
      <c r="L50" s="211"/>
      <c r="M50" s="165"/>
      <c r="N50" s="165"/>
      <c r="O50" s="165"/>
    </row>
    <row r="51" spans="2:15">
      <c r="B51" s="403"/>
      <c r="C51" s="160" t="s">
        <v>6</v>
      </c>
      <c r="D51" s="161">
        <f>'PARASOL 3,5 x 3,5 (PCF)'!D51*(1+'PARASOL 3,5 x 3,5 - new frame'!$J$2)*'Podwyżki cen'!$B$1</f>
        <v>701.51835303886401</v>
      </c>
      <c r="E51" s="161">
        <f>'PARASOL 3,5 x 3,5 (PCF)'!E51*(1+'PARASOL 3,5 x 3,5 - new frame'!$J$2)*'Podwyżki cen'!$B$1</f>
        <v>611.96528504037951</v>
      </c>
      <c r="F51" s="161">
        <f>'PARASOL 3,5 x 3,5 (PCF)'!F51*(1+'PARASOL 3,5 x 3,5 - new frame'!$J$2)*'Podwyżki cen'!$B$1</f>
        <v>622.19677173627406</v>
      </c>
      <c r="G51" s="161">
        <f>'PARASOL 3,5 x 3,5 (PCF)'!G51*(1+'PARASOL 3,5 x 3,5 - new frame'!$J$2)*'Podwyżki cen'!$B$1</f>
        <v>632.42825843216883</v>
      </c>
      <c r="H51" s="161">
        <f>'PARASOL 3,5 x 3,5 (PCF)'!H51*(1+'PARASOL 3,5 x 3,5 - new frame'!$J$2)*'Podwyżki cen'!$B$1</f>
        <v>642.65974512806315</v>
      </c>
      <c r="I51" s="161">
        <f>'PARASOL 3,5 x 3,5 (PCF)'!I51*(1+'PARASOL 3,5 x 3,5 - new frame'!$J$2)*'Podwyżki cen'!$B$1</f>
        <v>652.89123182395758</v>
      </c>
      <c r="J51" s="161">
        <f>'PARASOL 3,5 x 3,5 (PCF)'!J51*(1+'PARASOL 3,5 x 3,5 - new frame'!$J$2)*'Podwyżki cen'!$B$1</f>
        <v>1155.0397869439034</v>
      </c>
      <c r="K51" s="161">
        <f>'PARASOL 3,5 x 3,5 (PCF)'!K51*(1+'PARASOL 3,5 x 3,5 - new frame'!$J$2)*'Podwyżki cen'!$B$1</f>
        <v>596.7297081251636</v>
      </c>
      <c r="L51" s="211"/>
      <c r="M51" s="165"/>
      <c r="N51" s="165"/>
      <c r="O51" s="165"/>
    </row>
    <row r="52" spans="2:15">
      <c r="B52" s="403"/>
      <c r="C52" s="160" t="s">
        <v>7</v>
      </c>
      <c r="D52" s="162" t="s">
        <v>52</v>
      </c>
      <c r="E52" s="161">
        <f>'PARASOL 3,5 x 3,5 (PCF)'!E52*(1+'PARASOL 3,5 x 3,5 - new frame'!$J$2)*'Podwyżki cen'!$B$1</f>
        <v>592.32666175574582</v>
      </c>
      <c r="F52" s="161">
        <f>'PARASOL 3,5 x 3,5 (PCF)'!F52*(1+'PARASOL 3,5 x 3,5 - new frame'!$J$2)*'Podwyżki cen'!$B$1</f>
        <v>598.96575978952649</v>
      </c>
      <c r="G52" s="161">
        <f>'PARASOL 3,5 x 3,5 (PCF)'!G52*(1+'PARASOL 3,5 x 3,5 - new frame'!$J$2)*'Podwyżki cen'!$B$1</f>
        <v>605.6048578233067</v>
      </c>
      <c r="H52" s="161">
        <f>'PARASOL 3,5 x 3,5 (PCF)'!H52*(1+'PARASOL 3,5 x 3,5 - new frame'!$J$2)*'Podwyżki cen'!$B$1</f>
        <v>612.24395585708714</v>
      </c>
      <c r="I52" s="161">
        <f>'PARASOL 3,5 x 3,5 (PCF)'!I52*(1+'PARASOL 3,5 x 3,5 - new frame'!$J$2)*'Podwyżki cen'!$B$1</f>
        <v>618.88305389086781</v>
      </c>
      <c r="J52" s="162" t="s">
        <v>52</v>
      </c>
      <c r="K52" s="162" t="s">
        <v>52</v>
      </c>
      <c r="L52" s="209"/>
      <c r="M52" s="165"/>
    </row>
    <row r="53" spans="2:15">
      <c r="B53" s="403"/>
      <c r="C53" s="160" t="s">
        <v>8</v>
      </c>
      <c r="D53" s="162" t="s">
        <v>52</v>
      </c>
      <c r="E53" s="161">
        <f>'PARASOL 3,5 x 3,5 (PCF)'!E53*(1+'PARASOL 3,5 x 3,5 - new frame'!$J$2)*'Podwyżki cen'!$B$1</f>
        <v>566.39290557960339</v>
      </c>
      <c r="F53" s="161">
        <f>'PARASOL 3,5 x 3,5 (PCF)'!F53*(1+'PARASOL 3,5 x 3,5 - new frame'!$J$2)*'Podwyżki cen'!$B$1</f>
        <v>571.16759937102097</v>
      </c>
      <c r="G53" s="161">
        <f>'PARASOL 3,5 x 3,5 (PCF)'!G53*(1+'PARASOL 3,5 x 3,5 - new frame'!$J$2)*'Podwyżki cen'!$B$1</f>
        <v>575.9422931624382</v>
      </c>
      <c r="H53" s="161">
        <f>'PARASOL 3,5 x 3,5 (PCF)'!H53*(1+'PARASOL 3,5 x 3,5 - new frame'!$J$2)*'Podwyżki cen'!$B$1</f>
        <v>580.71698695385578</v>
      </c>
      <c r="I53" s="161">
        <f>'PARASOL 3,5 x 3,5 (PCF)'!I53*(1+'PARASOL 3,5 x 3,5 - new frame'!$J$2)*'Podwyżki cen'!$B$1</f>
        <v>585.49168074527324</v>
      </c>
      <c r="J53" s="162" t="s">
        <v>52</v>
      </c>
      <c r="K53" s="162" t="s">
        <v>52</v>
      </c>
      <c r="L53" s="209"/>
      <c r="M53" s="165"/>
    </row>
    <row r="54" spans="2:15">
      <c r="B54" s="403"/>
      <c r="C54" s="160" t="s">
        <v>9</v>
      </c>
      <c r="D54" s="162" t="s">
        <v>52</v>
      </c>
      <c r="E54" s="161">
        <f>'PARASOL 3,5 x 3,5 (PCF)'!E54*(1+'PARASOL 3,5 x 3,5 - new frame'!$J$2)*'Podwyżki cen'!$B$1</f>
        <v>544.62986451880477</v>
      </c>
      <c r="F54" s="161">
        <f>'PARASOL 3,5 x 3,5 (PCF)'!F54*(1+'PARASOL 3,5 x 3,5 - new frame'!$J$2)*'Podwyżki cen'!$B$1</f>
        <v>547.6993105275734</v>
      </c>
      <c r="G54" s="161">
        <f>'PARASOL 3,5 x 3,5 (PCF)'!G54*(1+'PARASOL 3,5 x 3,5 - new frame'!$J$2)*'Podwyżki cen'!$B$1</f>
        <v>550.7687565363417</v>
      </c>
      <c r="H54" s="161">
        <f>'PARASOL 3,5 x 3,5 (PCF)'!H54*(1+'PARASOL 3,5 x 3,5 - new frame'!$J$2)*'Podwyżki cen'!$B$1</f>
        <v>553.83820254510999</v>
      </c>
      <c r="I54" s="161">
        <f>'PARASOL 3,5 x 3,5 (PCF)'!I54*(1+'PARASOL 3,5 x 3,5 - new frame'!$J$2)*'Podwyżki cen'!$B$1</f>
        <v>556.90764855387829</v>
      </c>
      <c r="J54" s="162" t="s">
        <v>52</v>
      </c>
      <c r="K54" s="162" t="s">
        <v>52</v>
      </c>
      <c r="L54" s="209"/>
      <c r="M54" s="165"/>
    </row>
    <row r="55" spans="2:15">
      <c r="B55" s="403"/>
      <c r="C55" s="160" t="s">
        <v>14</v>
      </c>
      <c r="D55" s="162" t="s">
        <v>52</v>
      </c>
      <c r="E55" s="161">
        <f>'PARASOL 3,5 x 3,5 (PCF)'!E55*(1+'PARASOL 3,5 x 3,5 - new frame'!$J$2)*'Podwyżki cen'!$B$1</f>
        <v>523.71944734933084</v>
      </c>
      <c r="F55" s="161">
        <f>'PARASOL 3,5 x 3,5 (PCF)'!F55*(1+'PARASOL 3,5 x 3,5 - new frame'!$J$2)*'Podwyżki cen'!$B$1</f>
        <v>525.93626946677466</v>
      </c>
      <c r="G55" s="161">
        <f>'PARASOL 3,5 x 3,5 (PCF)'!G55*(1+'PARASOL 3,5 x 3,5 - new frame'!$J$2)*'Podwyżki cen'!$B$1</f>
        <v>528.15309158421837</v>
      </c>
      <c r="H55" s="161">
        <f>'PARASOL 3,5 x 3,5 (PCF)'!H55*(1+'PARASOL 3,5 x 3,5 - new frame'!$J$2)*'Podwyżki cen'!$B$1</f>
        <v>530.36991370166231</v>
      </c>
      <c r="I55" s="161">
        <f>'PARASOL 3,5 x 3,5 (PCF)'!I55*(1+'PARASOL 3,5 x 3,5 - new frame'!$J$2)*'Podwyżki cen'!$B$1</f>
        <v>532.58673581910614</v>
      </c>
      <c r="J55" s="162" t="s">
        <v>52</v>
      </c>
      <c r="K55" s="162" t="s">
        <v>52</v>
      </c>
      <c r="L55" s="209"/>
      <c r="M55" s="165"/>
    </row>
    <row r="56" spans="2:15">
      <c r="B56" s="403"/>
      <c r="C56" s="160" t="s">
        <v>55</v>
      </c>
      <c r="D56" s="162" t="s">
        <v>52</v>
      </c>
      <c r="E56" s="161">
        <f>'PARASOL 3,5 x 3,5 (PCF)'!E56*(1+'PARASOL 3,5 x 3,5 - new frame'!$J$2)*'Podwyżki cen'!$B$1</f>
        <v>460.91404952698747</v>
      </c>
      <c r="F56" s="161">
        <f>'PARASOL 3,5 x 3,5 (PCF)'!F56*(1+'PARASOL 3,5 x 3,5 - new frame'!$J$2)*'Podwyżki cen'!$B$1</f>
        <v>463.32104536833998</v>
      </c>
      <c r="G56" s="161">
        <f>'PARASOL 3,5 x 3,5 (PCF)'!G56*(1+'PARASOL 3,5 x 3,5 - new frame'!$J$2)*'Podwyżki cen'!$B$1</f>
        <v>465.72804120969232</v>
      </c>
      <c r="H56" s="161">
        <f>'PARASOL 3,5 x 3,5 (PCF)'!H56*(1+'PARASOL 3,5 x 3,5 - new frame'!$J$2)*'Podwyżki cen'!$B$1</f>
        <v>468.13503705104472</v>
      </c>
      <c r="I56" s="161">
        <f>'PARASOL 3,5 x 3,5 (PCF)'!I56*(1+'PARASOL 3,5 x 3,5 - new frame'!$J$2)*'Podwyżki cen'!$B$1</f>
        <v>470.542032892397</v>
      </c>
      <c r="J56" s="162" t="s">
        <v>52</v>
      </c>
      <c r="K56" s="162" t="s">
        <v>52</v>
      </c>
      <c r="L56" s="209"/>
      <c r="M56" s="165"/>
    </row>
    <row r="57" spans="2:15">
      <c r="C57" s="170" t="s">
        <v>290</v>
      </c>
    </row>
    <row r="58" spans="2:15">
      <c r="C58" s="170" t="s">
        <v>291</v>
      </c>
    </row>
    <row r="59" spans="2:15">
      <c r="C59" s="170" t="s">
        <v>292</v>
      </c>
    </row>
    <row r="60" spans="2:15">
      <c r="C60" s="170" t="s">
        <v>291</v>
      </c>
    </row>
    <row r="61" spans="2:15">
      <c r="C61" s="170" t="s">
        <v>293</v>
      </c>
    </row>
    <row r="62" spans="2:15">
      <c r="C62" s="170" t="s">
        <v>294</v>
      </c>
    </row>
    <row r="63" spans="2:15">
      <c r="C63" s="170" t="s">
        <v>295</v>
      </c>
    </row>
    <row r="64" spans="2:15">
      <c r="C64" s="319" t="s">
        <v>296</v>
      </c>
      <c r="D64" s="319"/>
      <c r="E64" s="319"/>
      <c r="F64" s="319"/>
      <c r="G64" s="319"/>
      <c r="H64" s="319"/>
      <c r="I64" s="319"/>
      <c r="J64" s="319"/>
      <c r="K64" s="319"/>
      <c r="L64" s="319"/>
      <c r="M64" s="319"/>
      <c r="N64" s="319"/>
      <c r="O64" s="319"/>
    </row>
    <row r="65" spans="2:46">
      <c r="C65" s="320" t="s">
        <v>297</v>
      </c>
      <c r="D65" s="320"/>
      <c r="E65" s="320"/>
      <c r="F65" s="320"/>
      <c r="G65" s="320"/>
      <c r="H65" s="320"/>
      <c r="I65" s="320"/>
      <c r="J65" s="320"/>
      <c r="K65" s="320"/>
      <c r="L65" s="320"/>
      <c r="M65" s="320"/>
      <c r="N65" s="320"/>
      <c r="O65" s="320"/>
    </row>
    <row r="67" spans="2:46" ht="23">
      <c r="C67" s="141" t="s">
        <v>298</v>
      </c>
    </row>
    <row r="68" spans="2:46" ht="19.5" customHeight="1" thickBot="1">
      <c r="C68" s="301" t="s">
        <v>176</v>
      </c>
      <c r="D68" s="302"/>
      <c r="E68" s="302"/>
      <c r="F68" s="302"/>
      <c r="G68" s="302"/>
      <c r="H68" s="302"/>
      <c r="I68" s="302"/>
      <c r="J68" s="302"/>
      <c r="K68" s="302"/>
      <c r="L68" s="302"/>
      <c r="M68" s="302"/>
      <c r="N68" s="302"/>
      <c r="O68" s="303"/>
      <c r="S68" s="174"/>
      <c r="T68" s="134"/>
      <c r="U68" s="134"/>
      <c r="V68" s="134"/>
      <c r="W68" s="134"/>
      <c r="X68" s="134"/>
      <c r="Y68" s="134"/>
      <c r="Z68" s="134"/>
      <c r="AA68" s="134"/>
      <c r="AB68" s="134"/>
      <c r="AC68" s="134"/>
      <c r="AD68" s="134"/>
      <c r="AE68" s="134"/>
      <c r="AH68" s="174"/>
      <c r="AI68" s="134"/>
      <c r="AJ68" s="134"/>
      <c r="AK68" s="134"/>
      <c r="AL68" s="134"/>
      <c r="AM68" s="134"/>
      <c r="AN68" s="134"/>
      <c r="AO68" s="134"/>
      <c r="AP68" s="134"/>
      <c r="AQ68" s="134"/>
      <c r="AR68" s="134"/>
      <c r="AS68" s="134"/>
      <c r="AT68" s="134"/>
    </row>
    <row r="69" spans="2:46" ht="15" customHeight="1">
      <c r="C69" s="176" t="s">
        <v>132</v>
      </c>
      <c r="D69" s="404" t="s">
        <v>101</v>
      </c>
      <c r="E69" s="405"/>
      <c r="F69" s="405"/>
      <c r="G69" s="406"/>
      <c r="H69" s="404" t="s">
        <v>25</v>
      </c>
      <c r="I69" s="405"/>
      <c r="J69" s="405"/>
      <c r="K69" s="406"/>
      <c r="L69" s="404" t="s">
        <v>102</v>
      </c>
      <c r="M69" s="405"/>
      <c r="N69" s="405"/>
      <c r="O69" s="406"/>
      <c r="S69" s="167"/>
      <c r="T69" s="134"/>
      <c r="U69" s="134"/>
      <c r="V69" s="134"/>
      <c r="W69" s="134"/>
      <c r="X69" s="134"/>
      <c r="Y69" s="134"/>
      <c r="Z69" s="134"/>
      <c r="AA69" s="134"/>
      <c r="AB69" s="134"/>
      <c r="AC69" s="134"/>
      <c r="AD69" s="134"/>
      <c r="AE69" s="134"/>
      <c r="AH69" s="167"/>
      <c r="AI69" s="134"/>
      <c r="AJ69" s="134"/>
      <c r="AK69" s="134"/>
      <c r="AL69" s="134"/>
      <c r="AM69" s="134"/>
      <c r="AN69" s="134"/>
      <c r="AO69" s="134"/>
      <c r="AP69" s="134"/>
      <c r="AQ69" s="134"/>
      <c r="AR69" s="134"/>
      <c r="AS69" s="134"/>
      <c r="AT69" s="134"/>
    </row>
    <row r="70" spans="2:46" ht="15" customHeight="1">
      <c r="C70" s="176" t="s">
        <v>91</v>
      </c>
      <c r="D70" s="177">
        <v>1</v>
      </c>
      <c r="E70" s="156">
        <v>2</v>
      </c>
      <c r="F70" s="156">
        <v>3</v>
      </c>
      <c r="G70" s="178">
        <v>4</v>
      </c>
      <c r="H70" s="177">
        <v>1</v>
      </c>
      <c r="I70" s="156">
        <v>2</v>
      </c>
      <c r="J70" s="156">
        <v>3</v>
      </c>
      <c r="K70" s="178">
        <v>4</v>
      </c>
      <c r="L70" s="177">
        <v>1</v>
      </c>
      <c r="M70" s="156">
        <v>2</v>
      </c>
      <c r="N70" s="156">
        <v>3</v>
      </c>
      <c r="O70" s="178">
        <v>4</v>
      </c>
      <c r="S70" s="167"/>
      <c r="T70" s="159"/>
      <c r="U70" s="159"/>
      <c r="V70" s="159"/>
      <c r="W70" s="159"/>
      <c r="X70" s="159"/>
      <c r="Y70" s="159"/>
      <c r="Z70" s="159"/>
      <c r="AA70" s="159"/>
      <c r="AB70" s="159"/>
      <c r="AC70" s="159"/>
      <c r="AD70" s="159"/>
      <c r="AE70" s="159"/>
      <c r="AH70" s="167"/>
      <c r="AI70" s="159"/>
      <c r="AJ70" s="159"/>
      <c r="AK70" s="159"/>
      <c r="AL70" s="159"/>
      <c r="AM70" s="159"/>
      <c r="AN70" s="159"/>
      <c r="AO70" s="159"/>
      <c r="AP70" s="159"/>
      <c r="AQ70" s="159"/>
      <c r="AR70" s="159"/>
      <c r="AS70" s="159"/>
      <c r="AT70" s="159"/>
    </row>
    <row r="71" spans="2:46" ht="15" customHeight="1">
      <c r="B71" s="403" t="s">
        <v>97</v>
      </c>
      <c r="C71" s="179" t="s">
        <v>26</v>
      </c>
      <c r="D71" s="244">
        <f>'PARASOL 3,5 x 3,5 (PCF)'!D71*(1+'PARASOL 3,5 x 3,5 - new frame'!$J$2)*'Podwyżki cen'!$B$2</f>
        <v>74.392500000000013</v>
      </c>
      <c r="E71" s="161">
        <f>'PARASOL 3,5 x 3,5 (PCF)'!E71*(1+'PARASOL 3,5 x 3,5 - new frame'!$J$2)*'Podwyżki cen'!$B$2</f>
        <v>86.362499999999997</v>
      </c>
      <c r="F71" s="161">
        <f>'PARASOL 3,5 x 3,5 (PCF)'!F71*(1+'PARASOL 3,5 x 3,5 - new frame'!$J$2)*'Podwyżki cen'!$B$2</f>
        <v>98.33250000000001</v>
      </c>
      <c r="G71" s="245">
        <f>'PARASOL 3,5 x 3,5 (PCF)'!G71*(1+'PARASOL 3,5 x 3,5 - new frame'!$J$2)*'Podwyżki cen'!$B$2</f>
        <v>110.30250000000002</v>
      </c>
      <c r="H71" s="244">
        <f>'PARASOL 3,5 x 3,5 (PCF)'!H71*(1+'PARASOL 3,5 x 3,5 - new frame'!$J$2)*'Podwyżki cen'!$B$2</f>
        <v>124.32000000000001</v>
      </c>
      <c r="I71" s="161">
        <f>'PARASOL 3,5 x 3,5 (PCF)'!I71*(1+'PARASOL 3,5 x 3,5 - new frame'!$J$2)*'Podwyżki cen'!$B$2</f>
        <v>184.27500000000001</v>
      </c>
      <c r="J71" s="161">
        <f>'PARASOL 3,5 x 3,5 (PCF)'!J71*(1+'PARASOL 3,5 x 3,5 - new frame'!$J$2)*'Podwyżki cen'!$B$2</f>
        <v>244.23000000000005</v>
      </c>
      <c r="K71" s="245">
        <f>'PARASOL 3,5 x 3,5 (PCF)'!K71*(1+'PARASOL 3,5 x 3,5 - new frame'!$J$2)*'Podwyżki cen'!$B$2</f>
        <v>304.185</v>
      </c>
      <c r="L71" s="244">
        <f>'PARASOL 3,5 x 3,5 (PCF)'!L71*(1+'PARASOL 3,5 x 3,5 - new frame'!$J$2)*'Podwyżki cen'!$B$2</f>
        <v>136.39500000000001</v>
      </c>
      <c r="M71" s="161">
        <f>'PARASOL 3,5 x 3,5 (PCF)'!M71*(1+'PARASOL 3,5 x 3,5 - new frame'!$J$2)*'Podwyżki cen'!$B$2</f>
        <v>208.42500000000001</v>
      </c>
      <c r="N71" s="161">
        <f>'PARASOL 3,5 x 3,5 (PCF)'!N71*(1+'PARASOL 3,5 x 3,5 - new frame'!$J$2)*'Podwyżki cen'!$B$2</f>
        <v>280.24500000000006</v>
      </c>
      <c r="O71" s="245">
        <f>'PARASOL 3,5 x 3,5 (PCF)'!O71*(1+'PARASOL 3,5 x 3,5 - new frame'!$J$2)*'Podwyżki cen'!$B$2</f>
        <v>352.01249999999999</v>
      </c>
      <c r="R71" s="249"/>
      <c r="S71" s="169"/>
      <c r="T71" s="165"/>
      <c r="U71" s="165"/>
      <c r="V71" s="165"/>
      <c r="W71" s="165"/>
      <c r="X71" s="165"/>
      <c r="Y71" s="165"/>
      <c r="Z71" s="165"/>
      <c r="AA71" s="165"/>
      <c r="AB71" s="165"/>
      <c r="AC71" s="165"/>
      <c r="AD71" s="165"/>
      <c r="AE71" s="165"/>
      <c r="AG71" s="249"/>
      <c r="AH71" s="169"/>
      <c r="AI71" s="165"/>
      <c r="AJ71" s="165"/>
      <c r="AK71" s="165"/>
      <c r="AL71" s="165"/>
      <c r="AM71" s="165"/>
      <c r="AN71" s="165"/>
      <c r="AO71" s="165"/>
      <c r="AP71" s="165"/>
      <c r="AQ71" s="165"/>
      <c r="AR71" s="165"/>
      <c r="AS71" s="165"/>
      <c r="AT71" s="165"/>
    </row>
    <row r="72" spans="2:46" ht="15" customHeight="1">
      <c r="B72" s="403"/>
      <c r="C72" s="179" t="s">
        <v>27</v>
      </c>
      <c r="D72" s="244">
        <f>'PARASOL 3,5 x 3,5 (PCF)'!D72*(1+'PARASOL 3,5 x 3,5 - new frame'!$J$2)*'Podwyżki cen'!$B$2</f>
        <v>42.420000000000009</v>
      </c>
      <c r="E72" s="161">
        <f>'PARASOL 3,5 x 3,5 (PCF)'!E72*(1+'PARASOL 3,5 x 3,5 - new frame'!$J$2)*'Podwyżki cen'!$B$2</f>
        <v>48.45750000000001</v>
      </c>
      <c r="F72" s="161">
        <f>'PARASOL 3,5 x 3,5 (PCF)'!F72*(1+'PARASOL 3,5 x 3,5 - new frame'!$J$2)*'Podwyżki cen'!$B$2</f>
        <v>54.390000000000008</v>
      </c>
      <c r="G72" s="245">
        <f>'PARASOL 3,5 x 3,5 (PCF)'!G72*(1+'PARASOL 3,5 x 3,5 - new frame'!$J$2)*'Podwyżki cen'!$B$2</f>
        <v>60.375</v>
      </c>
      <c r="H72" s="244">
        <f>'PARASOL 3,5 x 3,5 (PCF)'!H72*(1+'PARASOL 3,5 x 3,5 - new frame'!$J$2)*'Podwyżki cen'!$B$2</f>
        <v>68.460000000000008</v>
      </c>
      <c r="I72" s="161">
        <f>'PARASOL 3,5 x 3,5 (PCF)'!I72*(1+'PARASOL 3,5 x 3,5 - new frame'!$J$2)*'Podwyżki cen'!$B$2</f>
        <v>98.33250000000001</v>
      </c>
      <c r="J72" s="161">
        <f>'PARASOL 3,5 x 3,5 (PCF)'!J72*(1+'PARASOL 3,5 x 3,5 - new frame'!$J$2)*'Podwyżki cen'!$B$2</f>
        <v>128.41500000000002</v>
      </c>
      <c r="K72" s="245">
        <f>'PARASOL 3,5 x 3,5 (PCF)'!K72*(1+'PARASOL 3,5 x 3,5 - new frame'!$J$2)*'Podwyżki cen'!$B$2</f>
        <v>158.44500000000002</v>
      </c>
      <c r="L72" s="244">
        <f>'PARASOL 3,5 x 3,5 (PCF)'!L72*(1+'PARASOL 3,5 x 3,5 - new frame'!$J$2)*'Podwyżki cen'!$B$2</f>
        <v>74.392500000000013</v>
      </c>
      <c r="M72" s="161">
        <f>'PARASOL 3,5 x 3,5 (PCF)'!M72*(1+'PARASOL 3,5 x 3,5 - new frame'!$J$2)*'Podwyżki cen'!$B$2</f>
        <v>110.46000000000001</v>
      </c>
      <c r="N72" s="161">
        <f>'PARASOL 3,5 x 3,5 (PCF)'!N72*(1+'PARASOL 3,5 x 3,5 - new frame'!$J$2)*'Podwyżki cen'!$B$2</f>
        <v>146.42250000000001</v>
      </c>
      <c r="O72" s="245">
        <f>'PARASOL 3,5 x 3,5 (PCF)'!O72*(1+'PARASOL 3,5 x 3,5 - new frame'!$J$2)*'Podwyżki cen'!$B$2</f>
        <v>182.38500000000002</v>
      </c>
      <c r="R72" s="249"/>
      <c r="S72" s="169"/>
      <c r="T72" s="165"/>
      <c r="U72" s="165"/>
      <c r="V72" s="165"/>
      <c r="W72" s="165"/>
      <c r="X72" s="165"/>
      <c r="Y72" s="165"/>
      <c r="Z72" s="165"/>
      <c r="AA72" s="165"/>
      <c r="AB72" s="165"/>
      <c r="AC72" s="165"/>
      <c r="AD72" s="165"/>
      <c r="AE72" s="165"/>
      <c r="AG72" s="249"/>
      <c r="AH72" s="169"/>
      <c r="AI72" s="165"/>
      <c r="AJ72" s="165"/>
      <c r="AK72" s="165"/>
      <c r="AL72" s="165"/>
      <c r="AM72" s="165"/>
      <c r="AN72" s="165"/>
      <c r="AO72" s="165"/>
      <c r="AP72" s="165"/>
      <c r="AQ72" s="165"/>
      <c r="AR72" s="165"/>
      <c r="AS72" s="165"/>
      <c r="AT72" s="165"/>
    </row>
    <row r="73" spans="2:46" ht="15" customHeight="1">
      <c r="B73" s="403"/>
      <c r="C73" s="179" t="s">
        <v>28</v>
      </c>
      <c r="D73" s="244">
        <f>'PARASOL 3,5 x 3,5 (PCF)'!D73*(1+'PARASOL 3,5 x 3,5 - new frame'!$J$2)*'Podwyżki cen'!$B$2</f>
        <v>31.710000000000004</v>
      </c>
      <c r="E73" s="161">
        <f>'PARASOL 3,5 x 3,5 (PCF)'!E73*(1+'PARASOL 3,5 x 3,5 - new frame'!$J$2)*'Podwyżki cen'!$B$2</f>
        <v>35.752500000000005</v>
      </c>
      <c r="F73" s="161">
        <f>'PARASOL 3,5 x 3,5 (PCF)'!F73*(1+'PARASOL 3,5 x 3,5 - new frame'!$J$2)*'Podwyżki cen'!$B$2</f>
        <v>39.7425</v>
      </c>
      <c r="G73" s="245">
        <f>'PARASOL 3,5 x 3,5 (PCF)'!G73*(1+'PARASOL 3,5 x 3,5 - new frame'!$J$2)*'Podwyżki cen'!$B$2</f>
        <v>43.785000000000004</v>
      </c>
      <c r="H73" s="244">
        <f>'PARASOL 3,5 x 3,5 (PCF)'!H73*(1+'PARASOL 3,5 x 3,5 - new frame'!$J$2)*'Podwyżki cen'!$B$2</f>
        <v>49.822500000000005</v>
      </c>
      <c r="I73" s="161">
        <f>'PARASOL 3,5 x 3,5 (PCF)'!I73*(1+'PARASOL 3,5 x 3,5 - new frame'!$J$2)*'Podwyżki cen'!$B$2</f>
        <v>69.825000000000003</v>
      </c>
      <c r="J73" s="161">
        <f>'PARASOL 3,5 x 3,5 (PCF)'!J73*(1+'PARASOL 3,5 x 3,5 - new frame'!$J$2)*'Podwyżki cen'!$B$2</f>
        <v>89.827500000000015</v>
      </c>
      <c r="K73" s="245">
        <f>'PARASOL 3,5 x 3,5 (PCF)'!K73*(1+'PARASOL 3,5 x 3,5 - new frame'!$J$2)*'Podwyżki cen'!$B$2</f>
        <v>109.67250000000001</v>
      </c>
      <c r="L73" s="244">
        <f>'PARASOL 3,5 x 3,5 (PCF)'!L73*(1+'PARASOL 3,5 x 3,5 - new frame'!$J$2)*'Podwyżki cen'!$B$2</f>
        <v>53.760000000000005</v>
      </c>
      <c r="M73" s="161">
        <f>'PARASOL 3,5 x 3,5 (PCF)'!M73*(1+'PARASOL 3,5 x 3,5 - new frame'!$J$2)*'Podwyżki cen'!$B$2</f>
        <v>77.910000000000011</v>
      </c>
      <c r="N73" s="161">
        <f>'PARASOL 3,5 x 3,5 (PCF)'!N73*(1+'PARASOL 3,5 x 3,5 - new frame'!$J$2)*'Podwyżki cen'!$B$2</f>
        <v>101.85000000000001</v>
      </c>
      <c r="O73" s="245">
        <f>'PARASOL 3,5 x 3,5 (PCF)'!O73*(1+'PARASOL 3,5 x 3,5 - new frame'!$J$2)*'Podwyżki cen'!$B$2</f>
        <v>125.79000000000002</v>
      </c>
      <c r="R73" s="249"/>
      <c r="S73" s="169"/>
      <c r="T73" s="165"/>
      <c r="U73" s="165"/>
      <c r="V73" s="165"/>
      <c r="W73" s="165"/>
      <c r="X73" s="165"/>
      <c r="Y73" s="165"/>
      <c r="Z73" s="165"/>
      <c r="AA73" s="165"/>
      <c r="AB73" s="165"/>
      <c r="AC73" s="165"/>
      <c r="AD73" s="165"/>
      <c r="AE73" s="165"/>
      <c r="AG73" s="249"/>
      <c r="AH73" s="169"/>
      <c r="AI73" s="165"/>
      <c r="AJ73" s="165"/>
      <c r="AK73" s="165"/>
      <c r="AL73" s="165"/>
      <c r="AM73" s="165"/>
      <c r="AN73" s="165"/>
      <c r="AO73" s="165"/>
      <c r="AP73" s="165"/>
      <c r="AQ73" s="165"/>
      <c r="AR73" s="165"/>
      <c r="AS73" s="165"/>
      <c r="AT73" s="165"/>
    </row>
    <row r="74" spans="2:46" ht="15" customHeight="1">
      <c r="B74" s="403"/>
      <c r="C74" s="179" t="s">
        <v>29</v>
      </c>
      <c r="D74" s="244">
        <f>'PARASOL 3,5 x 3,5 (PCF)'!D74*(1+'PARASOL 3,5 x 3,5 - new frame'!$J$2)*'Podwyżki cen'!$B$2</f>
        <v>26.512500000000003</v>
      </c>
      <c r="E74" s="161">
        <f>'PARASOL 3,5 x 3,5 (PCF)'!E74*(1+'PARASOL 3,5 x 3,5 - new frame'!$J$2)*'Podwyżki cen'!$B$2</f>
        <v>29.505000000000003</v>
      </c>
      <c r="F74" s="161">
        <f>'PARASOL 3,5 x 3,5 (PCF)'!F74*(1+'PARASOL 3,5 x 3,5 - new frame'!$J$2)*'Podwyżki cen'!$B$2</f>
        <v>32.445</v>
      </c>
      <c r="G74" s="245">
        <f>'PARASOL 3,5 x 3,5 (PCF)'!G74*(1+'PARASOL 3,5 x 3,5 - new frame'!$J$2)*'Podwyżki cen'!$B$2</f>
        <v>35.4375</v>
      </c>
      <c r="H74" s="244">
        <f>'PARASOL 3,5 x 3,5 (PCF)'!H74*(1+'PARASOL 3,5 x 3,5 - new frame'!$J$2)*'Podwyżki cen'!$B$2</f>
        <v>40.53</v>
      </c>
      <c r="I74" s="161">
        <f>'PARASOL 3,5 x 3,5 (PCF)'!I74*(1+'PARASOL 3,5 x 3,5 - new frame'!$J$2)*'Podwyżki cen'!$B$2</f>
        <v>55.545000000000009</v>
      </c>
      <c r="J74" s="161">
        <f>'PARASOL 3,5 x 3,5 (PCF)'!J74*(1+'PARASOL 3,5 x 3,5 - new frame'!$J$2)*'Podwyżki cen'!$B$2</f>
        <v>70.507500000000007</v>
      </c>
      <c r="K74" s="245">
        <f>'PARASOL 3,5 x 3,5 (PCF)'!K74*(1+'PARASOL 3,5 x 3,5 - new frame'!$J$2)*'Podwyżki cen'!$B$2</f>
        <v>85.417500000000018</v>
      </c>
      <c r="L74" s="244">
        <f>'PARASOL 3,5 x 3,5 (PCF)'!L74*(1+'PARASOL 3,5 x 3,5 - new frame'!$J$2)*'Podwyżki cen'!$B$2</f>
        <v>43.470000000000006</v>
      </c>
      <c r="M74" s="161">
        <f>'PARASOL 3,5 x 3,5 (PCF)'!M74*(1+'PARASOL 3,5 x 3,5 - new frame'!$J$2)*'Podwyżki cen'!$B$2</f>
        <v>61.477500000000006</v>
      </c>
      <c r="N74" s="161">
        <f>'PARASOL 3,5 x 3,5 (PCF)'!N74*(1+'PARASOL 3,5 x 3,5 - new frame'!$J$2)*'Podwyżki cen'!$B$2</f>
        <v>79.484999999999999</v>
      </c>
      <c r="O74" s="245">
        <f>'PARASOL 3,5 x 3,5 (PCF)'!O74*(1+'PARASOL 3,5 x 3,5 - new frame'!$J$2)*'Podwyżki cen'!$B$2</f>
        <v>97.387500000000003</v>
      </c>
      <c r="R74" s="249"/>
      <c r="S74" s="169"/>
      <c r="T74" s="165"/>
      <c r="U74" s="165"/>
      <c r="V74" s="165"/>
      <c r="W74" s="165"/>
      <c r="X74" s="165"/>
      <c r="Y74" s="165"/>
      <c r="Z74" s="165"/>
      <c r="AA74" s="165"/>
      <c r="AB74" s="165"/>
      <c r="AC74" s="165"/>
      <c r="AD74" s="165"/>
      <c r="AE74" s="165"/>
      <c r="AG74" s="249"/>
      <c r="AH74" s="169"/>
      <c r="AI74" s="165"/>
      <c r="AJ74" s="165"/>
      <c r="AK74" s="165"/>
      <c r="AL74" s="165"/>
      <c r="AM74" s="165"/>
      <c r="AN74" s="165"/>
      <c r="AO74" s="165"/>
      <c r="AP74" s="165"/>
      <c r="AQ74" s="165"/>
      <c r="AR74" s="165"/>
      <c r="AS74" s="165"/>
      <c r="AT74" s="165"/>
    </row>
    <row r="75" spans="2:46" ht="15" customHeight="1">
      <c r="B75" s="403"/>
      <c r="C75" s="179" t="s">
        <v>1</v>
      </c>
      <c r="D75" s="244">
        <f>'PARASOL 3,5 x 3,5 (PCF)'!D75*(1+'PARASOL 3,5 x 3,5 - new frame'!$J$2)*'Podwyżki cen'!$B$2</f>
        <v>22.05</v>
      </c>
      <c r="E75" s="161">
        <f>'PARASOL 3,5 x 3,5 (PCF)'!E75*(1+'PARASOL 3,5 x 3,5 - new frame'!$J$2)*'Podwyżki cen'!$B$2</f>
        <v>24.412500000000001</v>
      </c>
      <c r="F75" s="161">
        <f>'PARASOL 3,5 x 3,5 (PCF)'!F75*(1+'PARASOL 3,5 x 3,5 - new frame'!$J$2)*'Podwyżki cen'!$B$2</f>
        <v>26.617500000000003</v>
      </c>
      <c r="G75" s="245">
        <f>'PARASOL 3,5 x 3,5 (PCF)'!G75*(1+'PARASOL 3,5 x 3,5 - new frame'!$J$2)*'Podwyżki cen'!$B$2</f>
        <v>28.822500000000005</v>
      </c>
      <c r="H75" s="244">
        <f>'PARASOL 3,5 x 3,5 (PCF)'!H75*(1+'PARASOL 3,5 x 3,5 - new frame'!$J$2)*'Podwyżki cen'!$B$2</f>
        <v>33.075000000000003</v>
      </c>
      <c r="I75" s="161">
        <f>'PARASOL 3,5 x 3,5 (PCF)'!I75*(1+'PARASOL 3,5 x 3,5 - new frame'!$J$2)*'Podwyżki cen'!$B$2</f>
        <v>44.625</v>
      </c>
      <c r="J75" s="161">
        <f>'PARASOL 3,5 x 3,5 (PCF)'!J75*(1+'PARASOL 3,5 x 3,5 - new frame'!$J$2)*'Podwyżki cen'!$B$2</f>
        <v>55.965000000000003</v>
      </c>
      <c r="K75" s="245">
        <f>'PARASOL 3,5 x 3,5 (PCF)'!K75*(1+'PARASOL 3,5 x 3,5 - new frame'!$J$2)*'Podwyżki cen'!$B$2</f>
        <v>67.305000000000007</v>
      </c>
      <c r="L75" s="244">
        <f>'PARASOL 3,5 x 3,5 (PCF)'!L75*(1+'PARASOL 3,5 x 3,5 - new frame'!$J$2)*'Podwyżki cen'!$B$2</f>
        <v>35.4375</v>
      </c>
      <c r="M75" s="161">
        <f>'PARASOL 3,5 x 3,5 (PCF)'!M75*(1+'PARASOL 3,5 x 3,5 - new frame'!$J$2)*'Podwyżki cen'!$B$2</f>
        <v>49.192500000000003</v>
      </c>
      <c r="N75" s="161">
        <f>'PARASOL 3,5 x 3,5 (PCF)'!N75*(1+'PARASOL 3,5 x 3,5 - new frame'!$J$2)*'Podwyżki cen'!$B$2</f>
        <v>56.910000000000004</v>
      </c>
      <c r="O75" s="245">
        <f>'PARASOL 3,5 x 3,5 (PCF)'!O75*(1+'PARASOL 3,5 x 3,5 - new frame'!$J$2)*'Podwyżki cen'!$B$2</f>
        <v>70.507500000000007</v>
      </c>
      <c r="R75" s="249"/>
      <c r="S75" s="169"/>
      <c r="T75" s="165"/>
      <c r="U75" s="165"/>
      <c r="V75" s="165"/>
      <c r="W75" s="165"/>
      <c r="X75" s="165"/>
      <c r="Y75" s="165"/>
      <c r="Z75" s="165"/>
      <c r="AA75" s="165"/>
      <c r="AB75" s="165"/>
      <c r="AC75" s="165"/>
      <c r="AD75" s="165"/>
      <c r="AE75" s="165"/>
      <c r="AG75" s="249"/>
      <c r="AH75" s="169"/>
      <c r="AI75" s="165"/>
      <c r="AJ75" s="165"/>
      <c r="AK75" s="165"/>
      <c r="AL75" s="165"/>
      <c r="AM75" s="165"/>
      <c r="AN75" s="165"/>
      <c r="AO75" s="165"/>
      <c r="AP75" s="165"/>
      <c r="AQ75" s="165"/>
      <c r="AR75" s="165"/>
      <c r="AS75" s="165"/>
      <c r="AT75" s="165"/>
    </row>
    <row r="76" spans="2:46" ht="15" customHeight="1">
      <c r="B76" s="403"/>
      <c r="C76" s="179" t="s">
        <v>2</v>
      </c>
      <c r="D76" s="244">
        <f>'PARASOL 3,5 x 3,5 (PCF)'!D76*(1+'PARASOL 3,5 x 3,5 - new frame'!$J$2)*'Podwyżki cen'!$B$2</f>
        <v>18.007500000000004</v>
      </c>
      <c r="E76" s="161">
        <f>'PARASOL 3,5 x 3,5 (PCF)'!E76*(1+'PARASOL 3,5 x 3,5 - new frame'!$J$2)*'Podwyżki cen'!$B$2</f>
        <v>19.11</v>
      </c>
      <c r="F76" s="161">
        <f>'PARASOL 3,5 x 3,5 (PCF)'!F76*(1+'PARASOL 3,5 x 3,5 - new frame'!$J$2)*'Podwyżki cen'!$B$2</f>
        <v>22.05</v>
      </c>
      <c r="G76" s="245">
        <f>'PARASOL 3,5 x 3,5 (PCF)'!G76*(1+'PARASOL 3,5 x 3,5 - new frame'!$J$2)*'Podwyżki cen'!$B$2</f>
        <v>24.9375</v>
      </c>
      <c r="H76" s="244">
        <f>'PARASOL 3,5 x 3,5 (PCF)'!H76*(1+'PARASOL 3,5 x 3,5 - new frame'!$J$2)*'Podwyżki cen'!$B$2</f>
        <v>24.202500000000001</v>
      </c>
      <c r="I76" s="161">
        <f>'PARASOL 3,5 x 3,5 (PCF)'!I76*(1+'PARASOL 3,5 x 3,5 - new frame'!$J$2)*'Podwyżki cen'!$B$2</f>
        <v>29.505000000000003</v>
      </c>
      <c r="J76" s="161">
        <f>'PARASOL 3,5 x 3,5 (PCF)'!J76*(1+'PARASOL 3,5 x 3,5 - new frame'!$J$2)*'Podwyżki cen'!$B$2</f>
        <v>36.907499999999999</v>
      </c>
      <c r="K76" s="245">
        <f>'PARASOL 3,5 x 3,5 (PCF)'!K76*(1+'PARASOL 3,5 x 3,5 - new frame'!$J$2)*'Podwyżki cen'!$B$2</f>
        <v>44.1</v>
      </c>
      <c r="L76" s="244">
        <f>'PARASOL 3,5 x 3,5 (PCF)'!L76*(1+'PARASOL 3,5 x 3,5 - new frame'!$J$2)*'Podwyżki cen'!$B$2</f>
        <v>25.252500000000001</v>
      </c>
      <c r="M76" s="161">
        <f>'PARASOL 3,5 x 3,5 (PCF)'!M76*(1+'PARASOL 3,5 x 3,5 - new frame'!$J$2)*'Podwyżki cen'!$B$2</f>
        <v>31.710000000000004</v>
      </c>
      <c r="N76" s="161">
        <f>'PARASOL 3,5 x 3,5 (PCF)'!N76*(1+'PARASOL 3,5 x 3,5 - new frame'!$J$2)*'Podwyżki cen'!$B$2</f>
        <v>40.057499999999997</v>
      </c>
      <c r="O76" s="245">
        <f>'PARASOL 3,5 x 3,5 (PCF)'!O76*(1+'PARASOL 3,5 x 3,5 - new frame'!$J$2)*'Podwyżki cen'!$B$2</f>
        <v>48.45750000000001</v>
      </c>
      <c r="R76" s="249"/>
      <c r="S76" s="169"/>
      <c r="T76" s="165"/>
      <c r="U76" s="165"/>
      <c r="V76" s="165"/>
      <c r="W76" s="165"/>
      <c r="X76" s="165"/>
      <c r="Y76" s="165"/>
      <c r="Z76" s="165"/>
      <c r="AA76" s="165"/>
      <c r="AB76" s="165"/>
      <c r="AC76" s="165"/>
      <c r="AD76" s="165"/>
      <c r="AE76" s="165"/>
      <c r="AG76" s="249"/>
      <c r="AH76" s="169"/>
      <c r="AI76" s="165"/>
      <c r="AJ76" s="165"/>
      <c r="AK76" s="165"/>
      <c r="AL76" s="165"/>
      <c r="AM76" s="165"/>
      <c r="AN76" s="165"/>
      <c r="AO76" s="165"/>
      <c r="AP76" s="165"/>
      <c r="AQ76" s="165"/>
      <c r="AR76" s="165"/>
      <c r="AS76" s="165"/>
      <c r="AT76" s="165"/>
    </row>
    <row r="77" spans="2:46" ht="15" customHeight="1">
      <c r="B77" s="403"/>
      <c r="C77" s="179" t="s">
        <v>3</v>
      </c>
      <c r="D77" s="244">
        <f>'PARASOL 3,5 x 3,5 (PCF)'!D77*(1+'PARASOL 3,5 x 3,5 - new frame'!$J$2)*'Podwyżki cen'!$B$2</f>
        <v>17.220000000000002</v>
      </c>
      <c r="E77" s="161">
        <f>'PARASOL 3,5 x 3,5 (PCF)'!E77*(1+'PARASOL 3,5 x 3,5 - new frame'!$J$2)*'Podwyżki cen'!$B$2</f>
        <v>17.797499999999999</v>
      </c>
      <c r="F77" s="161">
        <f>'PARASOL 3,5 x 3,5 (PCF)'!F77*(1+'PARASOL 3,5 x 3,5 - new frame'!$J$2)*'Podwyżki cen'!$B$2</f>
        <v>20.370000000000005</v>
      </c>
      <c r="G77" s="245">
        <f>'PARASOL 3,5 x 3,5 (PCF)'!G77*(1+'PARASOL 3,5 x 3,5 - new frame'!$J$2)*'Podwyżki cen'!$B$2</f>
        <v>22.89</v>
      </c>
      <c r="H77" s="244">
        <f>'PARASOL 3,5 x 3,5 (PCF)'!H77*(1+'PARASOL 3,5 x 3,5 - new frame'!$J$2)*'Podwyżki cen'!$B$2</f>
        <v>21.735000000000003</v>
      </c>
      <c r="I77" s="161">
        <f>'PARASOL 3,5 x 3,5 (PCF)'!I77*(1+'PARASOL 3,5 x 3,5 - new frame'!$J$2)*'Podwyżki cen'!$B$2</f>
        <v>25.252500000000001</v>
      </c>
      <c r="J77" s="161">
        <f>'PARASOL 3,5 x 3,5 (PCF)'!J77*(1+'PARASOL 3,5 x 3,5 - new frame'!$J$2)*'Podwyżki cen'!$B$2</f>
        <v>30.555000000000003</v>
      </c>
      <c r="K77" s="245">
        <f>'PARASOL 3,5 x 3,5 (PCF)'!K77*(1+'PARASOL 3,5 x 3,5 - new frame'!$J$2)*'Podwyżki cen'!$B$2</f>
        <v>35.962499999999999</v>
      </c>
      <c r="L77" s="244">
        <f>'PARASOL 3,5 x 3,5 (PCF)'!L77*(1+'PARASOL 3,5 x 3,5 - new frame'!$J$2)*'Podwyżki cen'!$B$2</f>
        <v>22.417500000000004</v>
      </c>
      <c r="M77" s="161">
        <f>'PARASOL 3,5 x 3,5 (PCF)'!M77*(1+'PARASOL 3,5 x 3,5 - new frame'!$J$2)*'Podwyżki cen'!$B$2</f>
        <v>26.617500000000003</v>
      </c>
      <c r="N77" s="161">
        <f>'PARASOL 3,5 x 3,5 (PCF)'!N77*(1+'PARASOL 3,5 x 3,5 - new frame'!$J$2)*'Podwyżki cen'!$B$2</f>
        <v>32.655000000000001</v>
      </c>
      <c r="O77" s="245">
        <f>'PARASOL 3,5 x 3,5 (PCF)'!O77*(1+'PARASOL 3,5 x 3,5 - new frame'!$J$2)*'Podwyżki cen'!$B$2</f>
        <v>38.587499999999999</v>
      </c>
      <c r="R77" s="249"/>
      <c r="S77" s="169"/>
      <c r="T77" s="165"/>
      <c r="U77" s="165"/>
      <c r="V77" s="165"/>
      <c r="W77" s="165"/>
      <c r="X77" s="165"/>
      <c r="Y77" s="165"/>
      <c r="Z77" s="165"/>
      <c r="AA77" s="165"/>
      <c r="AB77" s="165"/>
      <c r="AC77" s="165"/>
      <c r="AD77" s="165"/>
      <c r="AE77" s="165"/>
      <c r="AG77" s="249"/>
      <c r="AH77" s="169"/>
      <c r="AI77" s="165"/>
      <c r="AJ77" s="165"/>
      <c r="AK77" s="165"/>
      <c r="AL77" s="165"/>
      <c r="AM77" s="165"/>
      <c r="AN77" s="165"/>
      <c r="AO77" s="165"/>
      <c r="AP77" s="165"/>
      <c r="AQ77" s="165"/>
      <c r="AR77" s="165"/>
      <c r="AS77" s="165"/>
      <c r="AT77" s="165"/>
    </row>
    <row r="78" spans="2:46" ht="15" customHeight="1">
      <c r="B78" s="403"/>
      <c r="C78" s="179" t="s">
        <v>4</v>
      </c>
      <c r="D78" s="244">
        <f>'PARASOL 3,5 x 3,5 (PCF)'!D78*(1+'PARASOL 3,5 x 3,5 - new frame'!$J$2)*'Podwyżki cen'!$B$2</f>
        <v>16.432500000000001</v>
      </c>
      <c r="E78" s="161">
        <f>'PARASOL 3,5 x 3,5 (PCF)'!E78*(1+'PARASOL 3,5 x 3,5 - new frame'!$J$2)*'Podwyżki cen'!$B$2</f>
        <v>17.010000000000002</v>
      </c>
      <c r="F78" s="161">
        <f>'PARASOL 3,5 x 3,5 (PCF)'!F78*(1+'PARASOL 3,5 x 3,5 - new frame'!$J$2)*'Podwyżki cen'!$B$2</f>
        <v>19.215</v>
      </c>
      <c r="G78" s="245">
        <f>'PARASOL 3,5 x 3,5 (PCF)'!G78*(1+'PARASOL 3,5 x 3,5 - new frame'!$J$2)*'Podwyżki cen'!$B$2</f>
        <v>21.630000000000003</v>
      </c>
      <c r="H78" s="244">
        <f>'PARASOL 3,5 x 3,5 (PCF)'!H78*(1+'PARASOL 3,5 x 3,5 - new frame'!$J$2)*'Podwyżki cen'!$B$2</f>
        <v>20.370000000000005</v>
      </c>
      <c r="I78" s="161">
        <f>'PARASOL 3,5 x 3,5 (PCF)'!I78*(1+'PARASOL 3,5 x 3,5 - new frame'!$J$2)*'Podwyżki cen'!$B$2</f>
        <v>22.89</v>
      </c>
      <c r="J78" s="161">
        <f>'PARASOL 3,5 x 3,5 (PCF)'!J78*(1+'PARASOL 3,5 x 3,5 - new frame'!$J$2)*'Podwyżki cen'!$B$2</f>
        <v>27.142500000000002</v>
      </c>
      <c r="K78" s="245">
        <f>'PARASOL 3,5 x 3,5 (PCF)'!K78*(1+'PARASOL 3,5 x 3,5 - new frame'!$J$2)*'Podwyżki cen'!$B$2</f>
        <v>31.395000000000003</v>
      </c>
      <c r="L78" s="244">
        <f>'PARASOL 3,5 x 3,5 (PCF)'!L78*(1+'PARASOL 3,5 x 3,5 - new frame'!$J$2)*'Podwyżki cen'!$B$2</f>
        <v>20.895000000000003</v>
      </c>
      <c r="M78" s="161">
        <f>'PARASOL 3,5 x 3,5 (PCF)'!M78*(1+'PARASOL 3,5 x 3,5 - new frame'!$J$2)*'Podwyżki cen'!$B$2</f>
        <v>23.835000000000004</v>
      </c>
      <c r="N78" s="161">
        <f>'PARASOL 3,5 x 3,5 (PCF)'!N78*(1+'PARASOL 3,5 x 3,5 - new frame'!$J$2)*'Podwyżki cen'!$B$2</f>
        <v>28.717500000000001</v>
      </c>
      <c r="O78" s="245">
        <f>'PARASOL 3,5 x 3,5 (PCF)'!O78*(1+'PARASOL 3,5 x 3,5 - new frame'!$J$2)*'Podwyżki cen'!$B$2</f>
        <v>33.495000000000005</v>
      </c>
      <c r="R78" s="249"/>
      <c r="S78" s="169"/>
      <c r="T78" s="165"/>
      <c r="U78" s="165"/>
      <c r="V78" s="165"/>
      <c r="W78" s="165"/>
      <c r="X78" s="165"/>
      <c r="Y78" s="165"/>
      <c r="Z78" s="165"/>
      <c r="AA78" s="165"/>
      <c r="AB78" s="165"/>
      <c r="AC78" s="165"/>
      <c r="AD78" s="165"/>
      <c r="AE78" s="165"/>
      <c r="AG78" s="249"/>
      <c r="AH78" s="169"/>
      <c r="AI78" s="165"/>
      <c r="AJ78" s="165"/>
      <c r="AK78" s="165"/>
      <c r="AL78" s="165"/>
      <c r="AM78" s="165"/>
      <c r="AN78" s="165"/>
      <c r="AO78" s="165"/>
      <c r="AP78" s="165"/>
      <c r="AQ78" s="165"/>
      <c r="AR78" s="165"/>
      <c r="AS78" s="165"/>
      <c r="AT78" s="165"/>
    </row>
    <row r="79" spans="2:46" ht="15" customHeight="1">
      <c r="B79" s="403"/>
      <c r="C79" s="179" t="s">
        <v>5</v>
      </c>
      <c r="D79" s="244">
        <f>'PARASOL 3,5 x 3,5 (PCF)'!D79*(1+'PARASOL 3,5 x 3,5 - new frame'!$J$2)*'Podwyżki cen'!$B$2</f>
        <v>15.3825</v>
      </c>
      <c r="E79" s="161">
        <f>'PARASOL 3,5 x 3,5 (PCF)'!E79*(1+'PARASOL 3,5 x 3,5 - new frame'!$J$2)*'Podwyżki cen'!$B$2</f>
        <v>15.592500000000003</v>
      </c>
      <c r="F79" s="161">
        <f>'PARASOL 3,5 x 3,5 (PCF)'!F79*(1+'PARASOL 3,5 x 3,5 - new frame'!$J$2)*'Podwyżki cen'!$B$2</f>
        <v>17.692500000000003</v>
      </c>
      <c r="G79" s="245">
        <f>'PARASOL 3,5 x 3,5 (PCF)'!G79*(1+'PARASOL 3,5 x 3,5 - new frame'!$J$2)*'Podwyżki cen'!$B$2</f>
        <v>19.740000000000002</v>
      </c>
      <c r="H79" s="244">
        <f>'PARASOL 3,5 x 3,5 (PCF)'!H79*(1+'PARASOL 3,5 x 3,5 - new frame'!$J$2)*'Podwyżki cen'!$B$2</f>
        <v>18.322500000000002</v>
      </c>
      <c r="I79" s="161">
        <f>'PARASOL 3,5 x 3,5 (PCF)'!I79*(1+'PARASOL 3,5 x 3,5 - new frame'!$J$2)*'Podwyżki cen'!$B$2</f>
        <v>19.845000000000002</v>
      </c>
      <c r="J79" s="161">
        <f>'PARASOL 3,5 x 3,5 (PCF)'!J79*(1+'PARASOL 3,5 x 3,5 - new frame'!$J$2)*'Podwyżki cen'!$B$2</f>
        <v>23.205000000000002</v>
      </c>
      <c r="K79" s="245">
        <f>'PARASOL 3,5 x 3,5 (PCF)'!K79*(1+'PARASOL 3,5 x 3,5 - new frame'!$J$2)*'Podwyżki cen'!$B$2</f>
        <v>26.512500000000003</v>
      </c>
      <c r="L79" s="244">
        <f>'PARASOL 3,5 x 3,5 (PCF)'!L79*(1+'PARASOL 3,5 x 3,5 - new frame'!$J$2)*'Podwyżki cen'!$B$2</f>
        <v>18.690000000000001</v>
      </c>
      <c r="M79" s="161">
        <f>'PARASOL 3,5 x 3,5 (PCF)'!M79*(1+'PARASOL 3,5 x 3,5 - new frame'!$J$2)*'Podwyżki cen'!$B$2</f>
        <v>20.580000000000002</v>
      </c>
      <c r="N79" s="161">
        <f>'PARASOL 3,5 x 3,5 (PCF)'!N79*(1+'PARASOL 3,5 x 3,5 - new frame'!$J$2)*'Podwyżki cen'!$B$2</f>
        <v>24.202500000000001</v>
      </c>
      <c r="O79" s="245">
        <f>'PARASOL 3,5 x 3,5 (PCF)'!O79*(1+'PARASOL 3,5 x 3,5 - new frame'!$J$2)*'Podwyżki cen'!$B$2</f>
        <v>27.720000000000002</v>
      </c>
      <c r="R79" s="249"/>
      <c r="S79" s="169"/>
      <c r="T79" s="165"/>
      <c r="U79" s="165"/>
      <c r="V79" s="165"/>
      <c r="W79" s="165"/>
      <c r="X79" s="165"/>
      <c r="Y79" s="165"/>
      <c r="Z79" s="165"/>
      <c r="AA79" s="165"/>
      <c r="AB79" s="165"/>
      <c r="AC79" s="165"/>
      <c r="AD79" s="165"/>
      <c r="AE79" s="165"/>
      <c r="AG79" s="249"/>
      <c r="AH79" s="169"/>
      <c r="AI79" s="165"/>
      <c r="AJ79" s="165"/>
      <c r="AK79" s="165"/>
      <c r="AL79" s="165"/>
      <c r="AM79" s="165"/>
      <c r="AN79" s="165"/>
      <c r="AO79" s="165"/>
      <c r="AP79" s="165"/>
      <c r="AQ79" s="165"/>
      <c r="AR79" s="165"/>
      <c r="AS79" s="165"/>
      <c r="AT79" s="165"/>
    </row>
    <row r="80" spans="2:46" ht="15.75" customHeight="1" thickBot="1">
      <c r="B80" s="403"/>
      <c r="C80" s="179" t="s">
        <v>23</v>
      </c>
      <c r="D80" s="246">
        <f>'PARASOL 3,5 x 3,5 (PCF)'!D80*(1+'PARASOL 3,5 x 3,5 - new frame'!$J$2)*'Podwyżki cen'!$B$2</f>
        <v>14.332500000000001</v>
      </c>
      <c r="E80" s="247">
        <f>'PARASOL 3,5 x 3,5 (PCF)'!E80*(1+'PARASOL 3,5 x 3,5 - new frame'!$J$2)*'Podwyżki cen'!$B$2</f>
        <v>14.4375</v>
      </c>
      <c r="F80" s="247">
        <f>'PARASOL 3,5 x 3,5 (PCF)'!F80*(1+'PARASOL 3,5 x 3,5 - new frame'!$J$2)*'Podwyżki cen'!$B$2</f>
        <v>16.2225</v>
      </c>
      <c r="G80" s="248">
        <f>'PARASOL 3,5 x 3,5 (PCF)'!G80*(1+'PARASOL 3,5 x 3,5 - new frame'!$J$2)*'Podwyżki cen'!$B$2</f>
        <v>18.007500000000004</v>
      </c>
      <c r="H80" s="246">
        <f>'PARASOL 3,5 x 3,5 (PCF)'!H80*(1+'PARASOL 3,5 x 3,5 - new frame'!$J$2)*'Podwyżki cen'!$B$2</f>
        <v>16.537500000000001</v>
      </c>
      <c r="I80" s="247">
        <f>'PARASOL 3,5 x 3,5 (PCF)'!I80*(1+'PARASOL 3,5 x 3,5 - new frame'!$J$2)*'Podwyżki cen'!$B$2</f>
        <v>17.587500000000002</v>
      </c>
      <c r="J80" s="247">
        <f>'PARASOL 3,5 x 3,5 (PCF)'!J80*(1+'PARASOL 3,5 x 3,5 - new frame'!$J$2)*'Podwyżki cen'!$B$2</f>
        <v>19.845000000000002</v>
      </c>
      <c r="K80" s="248">
        <f>'PARASOL 3,5 x 3,5 (PCF)'!K80*(1+'PARASOL 3,5 x 3,5 - new frame'!$J$2)*'Podwyżki cen'!$B$2</f>
        <v>22.417500000000004</v>
      </c>
      <c r="L80" s="246">
        <f>'PARASOL 3,5 x 3,5 (PCF)'!L80*(1+'PARASOL 3,5 x 3,5 - new frame'!$J$2)*'Podwyżki cen'!$B$2</f>
        <v>16.695</v>
      </c>
      <c r="M80" s="247">
        <f>'PARASOL 3,5 x 3,5 (PCF)'!M80*(1+'PARASOL 3,5 x 3,5 - new frame'!$J$2)*'Podwyżki cen'!$B$2</f>
        <v>17.797499999999999</v>
      </c>
      <c r="N80" s="247">
        <f>'PARASOL 3,5 x 3,5 (PCF)'!N80*(1+'PARASOL 3,5 x 3,5 - new frame'!$J$2)*'Podwyżki cen'!$B$2</f>
        <v>20.580000000000002</v>
      </c>
      <c r="O80" s="248">
        <f>'PARASOL 3,5 x 3,5 (PCF)'!O80*(1+'PARASOL 3,5 x 3,5 - new frame'!$J$2)*'Podwyżki cen'!$B$2</f>
        <v>23.1</v>
      </c>
      <c r="R80" s="249"/>
      <c r="S80" s="169"/>
      <c r="T80" s="165"/>
      <c r="U80" s="165"/>
      <c r="V80" s="165"/>
      <c r="W80" s="165"/>
      <c r="X80" s="165"/>
      <c r="Y80" s="165"/>
      <c r="Z80" s="165"/>
      <c r="AA80" s="165"/>
      <c r="AB80" s="165"/>
      <c r="AC80" s="165"/>
      <c r="AD80" s="165"/>
      <c r="AE80" s="165"/>
      <c r="AG80" s="249"/>
      <c r="AH80" s="169"/>
      <c r="AI80" s="165"/>
      <c r="AJ80" s="165"/>
      <c r="AK80" s="165"/>
      <c r="AL80" s="165"/>
      <c r="AM80" s="165"/>
      <c r="AN80" s="165"/>
      <c r="AO80" s="165"/>
      <c r="AP80" s="165"/>
      <c r="AQ80" s="165"/>
      <c r="AR80" s="165"/>
      <c r="AS80" s="165"/>
      <c r="AT80" s="165"/>
    </row>
    <row r="81" spans="2:5" ht="15" customHeight="1">
      <c r="C81" s="172" t="s">
        <v>103</v>
      </c>
    </row>
    <row r="82" spans="2:5" ht="15" customHeight="1">
      <c r="C82" s="172" t="s">
        <v>104</v>
      </c>
    </row>
    <row r="83" spans="2:5" ht="15" customHeight="1">
      <c r="C83" s="172" t="s">
        <v>105</v>
      </c>
    </row>
    <row r="84" spans="2:5" ht="15" customHeight="1">
      <c r="C84" s="172"/>
    </row>
    <row r="85" spans="2:5">
      <c r="C85" s="172"/>
    </row>
    <row r="86" spans="2:5" ht="18">
      <c r="C86" s="142" t="s">
        <v>106</v>
      </c>
    </row>
    <row r="87" spans="2:5" ht="16">
      <c r="B87" s="292" t="s">
        <v>17</v>
      </c>
      <c r="C87" s="292" t="s">
        <v>299</v>
      </c>
    </row>
    <row r="88" spans="2:5">
      <c r="C88" s="148" t="s">
        <v>89</v>
      </c>
      <c r="D88" s="173" t="s">
        <v>92</v>
      </c>
      <c r="E88" s="153" t="s">
        <v>300</v>
      </c>
    </row>
    <row r="89" spans="2:5" ht="28">
      <c r="C89" s="293" t="s">
        <v>301</v>
      </c>
      <c r="D89" s="153" t="s">
        <v>302</v>
      </c>
      <c r="E89" s="153" t="s">
        <v>303</v>
      </c>
    </row>
    <row r="90" spans="2:5">
      <c r="B90" s="400" t="s">
        <v>97</v>
      </c>
      <c r="C90" s="160" t="s">
        <v>0</v>
      </c>
      <c r="D90" s="161">
        <f>'PARASOL 3,5 x 3,5 (PCF)'!D90*(1+'PARASOL 3,5 x 3,5 - new frame'!$J$2)*'Podwyżki cen'!$B$3</f>
        <v>72.295100129141588</v>
      </c>
      <c r="E90" s="294" t="s">
        <v>52</v>
      </c>
    </row>
    <row r="91" spans="2:5">
      <c r="B91" s="401"/>
      <c r="C91" s="160" t="s">
        <v>1</v>
      </c>
      <c r="D91" s="161">
        <f>'PARASOL 3,5 x 3,5 (PCF)'!D91*(1+'PARASOL 3,5 x 3,5 - new frame'!$J$2)*'Podwyżki cen'!$B$3</f>
        <v>52.910412226985954</v>
      </c>
      <c r="E91" s="294" t="s">
        <v>52</v>
      </c>
    </row>
    <row r="92" spans="2:5">
      <c r="B92" s="401"/>
      <c r="C92" s="160" t="s">
        <v>2</v>
      </c>
      <c r="D92" s="161">
        <f>'PARASOL 3,5 x 3,5 (PCF)'!D92*(1+'PARASOL 3,5 x 3,5 - new frame'!$J$2)*'Podwyżki cen'!$B$3</f>
        <v>51.303419860728013</v>
      </c>
      <c r="E92" s="294" t="s">
        <v>52</v>
      </c>
    </row>
    <row r="93" spans="2:5">
      <c r="B93" s="401"/>
      <c r="C93" s="160" t="s">
        <v>3</v>
      </c>
      <c r="D93" s="161">
        <f>'PARASOL 3,5 x 3,5 (PCF)'!D93*(1+'PARASOL 3,5 x 3,5 - new frame'!$J$2)*'Podwyżki cen'!$B$3</f>
        <v>47.370260738691059</v>
      </c>
      <c r="E93" s="294" t="s">
        <v>52</v>
      </c>
    </row>
    <row r="94" spans="2:5">
      <c r="B94" s="401"/>
      <c r="C94" s="160" t="s">
        <v>4</v>
      </c>
      <c r="D94" s="161">
        <f>'PARASOL 3,5 x 3,5 (PCF)'!D94*(1+'PARASOL 3,5 x 3,5 - new frame'!$J$2)*'Podwyżki cen'!$B$3</f>
        <v>45.950040788272076</v>
      </c>
      <c r="E94" s="294" t="s">
        <v>52</v>
      </c>
    </row>
    <row r="95" spans="2:5">
      <c r="B95" s="401"/>
      <c r="C95" s="160" t="s">
        <v>5</v>
      </c>
      <c r="D95" s="161">
        <f>'PARASOL 3,5 x 3,5 (PCF)'!D95*(1+'PARASOL 3,5 x 3,5 - new frame'!$J$2)*'Podwyżki cen'!$B$3</f>
        <v>43.394251420930573</v>
      </c>
      <c r="E95" s="294" t="s">
        <v>52</v>
      </c>
    </row>
    <row r="96" spans="2:5">
      <c r="B96" s="401"/>
      <c r="C96" s="160" t="s">
        <v>6</v>
      </c>
      <c r="D96" s="161">
        <f>'PARASOL 3,5 x 3,5 (PCF)'!D96*(1+'PARASOL 3,5 x 3,5 - new frame'!$J$2)*'Podwyżki cen'!$B$3</f>
        <v>40.860012693195131</v>
      </c>
      <c r="E96" s="161">
        <f>'PARASOL 3,5 x 3,5 (PCF)'!E96*(1+'PARASOL 3,5 x 3,5 - new frame'!$J$2)*'Podwyżki cen'!$B$3</f>
        <v>17.1049694146094</v>
      </c>
    </row>
    <row r="97" spans="2:31">
      <c r="B97" s="401"/>
      <c r="C97" s="160" t="s">
        <v>7</v>
      </c>
      <c r="D97" s="295" t="s">
        <v>52</v>
      </c>
      <c r="E97" s="161">
        <f>'PARASOL 3,5 x 3,5 (PCF)'!E97*(1+'PARASOL 3,5 x 3,5 - new frame'!$J$2)*'Podwyżki cen'!$B$3</f>
        <v>16.678152870316126</v>
      </c>
    </row>
    <row r="98" spans="2:31">
      <c r="B98" s="401"/>
      <c r="C98" s="160" t="s">
        <v>8</v>
      </c>
      <c r="D98" s="295" t="s">
        <v>52</v>
      </c>
      <c r="E98" s="161">
        <f>'PARASOL 3,5 x 3,5 (PCF)'!E98*(1+'PARASOL 3,5 x 3,5 - new frame'!$J$2)*'Podwyżki cen'!$B$3</f>
        <v>16.006805410883999</v>
      </c>
    </row>
    <row r="99" spans="2:31">
      <c r="B99" s="401"/>
      <c r="C99" s="160" t="s">
        <v>305</v>
      </c>
      <c r="D99" s="294" t="s">
        <v>52</v>
      </c>
      <c r="E99" s="161">
        <f>'PARASOL 3,5 x 3,5 (PCF)'!E99*(1+'PARASOL 3,5 x 3,5 - new frame'!$J$2)*'Podwyżki cen'!$B$3</f>
        <v>15.449038956075583</v>
      </c>
    </row>
    <row r="100" spans="2:31">
      <c r="B100" s="401"/>
      <c r="C100" s="160" t="s">
        <v>14</v>
      </c>
      <c r="D100" s="294" t="s">
        <v>52</v>
      </c>
      <c r="E100" s="161">
        <f>'PARASOL 3,5 x 3,5 (PCF)'!E100*(1+'PARASOL 3,5 x 3,5 - new frame'!$J$2)*'Podwyżki cen'!$B$3</f>
        <v>14.8835566023198</v>
      </c>
    </row>
    <row r="101" spans="2:31">
      <c r="B101" s="402"/>
      <c r="C101" s="160" t="s">
        <v>55</v>
      </c>
      <c r="D101" s="294" t="s">
        <v>52</v>
      </c>
      <c r="E101" s="161">
        <f>'PARASOL 3,5 x 3,5 (PCF)'!E101*(1+'PARASOL 3,5 x 3,5 - new frame'!$J$2)*'Podwyżki cen'!$B$3</f>
        <v>13.200239491492937</v>
      </c>
    </row>
    <row r="102" spans="2:31">
      <c r="C102" s="170" t="s">
        <v>306</v>
      </c>
    </row>
    <row r="103" spans="2:31">
      <c r="C103" s="170" t="s">
        <v>307</v>
      </c>
    </row>
    <row r="105" spans="2:31">
      <c r="C105" s="170" t="s">
        <v>308</v>
      </c>
    </row>
    <row r="106" spans="2:31">
      <c r="C106" s="170" t="s">
        <v>307</v>
      </c>
    </row>
    <row r="107" spans="2:31" ht="18">
      <c r="C107" s="142"/>
    </row>
    <row r="108" spans="2:31" ht="18.75" customHeight="1">
      <c r="B108" s="126" t="s">
        <v>18</v>
      </c>
      <c r="C108" s="180" t="s">
        <v>107</v>
      </c>
      <c r="D108" s="181" t="s">
        <v>108</v>
      </c>
      <c r="E108" s="215"/>
    </row>
    <row r="109" spans="2:31" ht="18.75" customHeight="1">
      <c r="B109" s="408" t="s">
        <v>109</v>
      </c>
      <c r="C109" s="179" t="s">
        <v>0</v>
      </c>
      <c r="D109" s="161">
        <f>'PARASOL 3,5 x 3,5 (PCF)'!D109*(1+'PARASOL 3,5 x 3,5 - new frame'!$J$2)*'Podwyżki cen'!$B$4</f>
        <v>98.219348325000013</v>
      </c>
      <c r="E109" s="215"/>
      <c r="O109" s="184"/>
      <c r="P109" s="185"/>
      <c r="Q109" s="223"/>
      <c r="AD109" s="184"/>
      <c r="AE109" s="185"/>
    </row>
    <row r="110" spans="2:31" ht="18.75" customHeight="1">
      <c r="B110" s="408"/>
      <c r="C110" s="179" t="s">
        <v>1</v>
      </c>
      <c r="D110" s="161">
        <f>'PARASOL 3,5 x 3,5 (PCF)'!D110*(1+'PARASOL 3,5 x 3,5 - new frame'!$J$2)*'Podwyżki cen'!$B$4</f>
        <v>94.644430650000004</v>
      </c>
      <c r="E110" s="215"/>
      <c r="N110" s="249"/>
      <c r="O110" s="169"/>
      <c r="P110" s="165"/>
      <c r="Q110" s="223"/>
      <c r="AC110" s="249"/>
      <c r="AD110" s="169"/>
      <c r="AE110" s="165"/>
    </row>
    <row r="111" spans="2:31" ht="18.75" customHeight="1">
      <c r="B111" s="408"/>
      <c r="C111" s="179" t="s">
        <v>24</v>
      </c>
      <c r="D111" s="161">
        <f>'PARASOL 3,5 x 3,5 (PCF)'!D111*(1+'PARASOL 3,5 x 3,5 - new frame'!$J$2)*'Podwyżki cen'!$B$4</f>
        <v>89.130574575000011</v>
      </c>
      <c r="E111" s="215"/>
      <c r="N111" s="249"/>
      <c r="O111" s="169"/>
      <c r="P111" s="165"/>
      <c r="Q111" s="223"/>
      <c r="AC111" s="249"/>
      <c r="AD111" s="169"/>
      <c r="AE111" s="165"/>
    </row>
    <row r="112" spans="2:31" ht="18.75" customHeight="1">
      <c r="B112" s="408"/>
      <c r="C112" s="186" t="s">
        <v>3</v>
      </c>
      <c r="D112" s="161">
        <f>'PARASOL 3,5 x 3,5 (PCF)'!D112*(1+'PARASOL 3,5 x 3,5 - new frame'!$J$2)*'Podwyżki cen'!$B$4</f>
        <v>87.373411650000008</v>
      </c>
      <c r="E112" s="215"/>
      <c r="N112" s="249"/>
      <c r="O112" s="169"/>
      <c r="P112" s="165"/>
      <c r="Q112" s="223"/>
      <c r="AC112" s="249"/>
      <c r="AD112" s="169"/>
      <c r="AE112" s="165"/>
    </row>
    <row r="113" spans="2:31" ht="18.75" customHeight="1">
      <c r="B113" s="408"/>
      <c r="C113" s="179" t="s">
        <v>4</v>
      </c>
      <c r="D113" s="161">
        <f>'PARASOL 3,5 x 3,5 (PCF)'!D113*(1+'PARASOL 3,5 x 3,5 - new frame'!$J$2)*'Podwyżki cen'!$B$4</f>
        <v>83.677310324999993</v>
      </c>
      <c r="E113" s="215"/>
      <c r="N113" s="249"/>
      <c r="O113" s="169"/>
      <c r="P113" s="165"/>
      <c r="Q113" s="223"/>
      <c r="AC113" s="249"/>
      <c r="AD113" s="169"/>
      <c r="AE113" s="165"/>
    </row>
    <row r="114" spans="2:31" ht="18.75" customHeight="1">
      <c r="B114" s="408"/>
      <c r="C114" s="179" t="s">
        <v>5</v>
      </c>
      <c r="D114" s="161">
        <f>'PARASOL 3,5 x 3,5 (PCF)'!D114*(1+'PARASOL 3,5 x 3,5 - new frame'!$J$2)*'Podwyżki cen'!$B$4</f>
        <v>80.102392650000013</v>
      </c>
      <c r="E114" s="215"/>
      <c r="N114" s="249"/>
      <c r="O114" s="169"/>
      <c r="P114" s="165"/>
      <c r="Q114" s="223"/>
      <c r="AC114" s="249"/>
      <c r="AD114" s="169"/>
      <c r="AE114" s="165"/>
    </row>
    <row r="115" spans="2:31" ht="18.75" customHeight="1">
      <c r="B115" s="408"/>
      <c r="C115" s="179" t="s">
        <v>23</v>
      </c>
      <c r="D115" s="161">
        <f>'PARASOL 3,5 x 3,5 (PCF)'!D115*(1+'PARASOL 3,5 x 3,5 - new frame'!$J$2)*'Podwyżki cen'!$B$4</f>
        <v>74.649128399999995</v>
      </c>
      <c r="E115" s="215"/>
      <c r="N115" s="249"/>
      <c r="O115" s="169"/>
      <c r="P115" s="165"/>
      <c r="Q115" s="223"/>
      <c r="AC115" s="249"/>
      <c r="AD115" s="169"/>
      <c r="AE115" s="165"/>
    </row>
    <row r="116" spans="2:31" ht="18.75" customHeight="1">
      <c r="E116" s="223"/>
      <c r="N116" s="249"/>
      <c r="O116" s="169"/>
      <c r="P116" s="165"/>
      <c r="Q116" s="223"/>
      <c r="AC116" s="249"/>
      <c r="AD116" s="169"/>
      <c r="AE116" s="165"/>
    </row>
    <row r="117" spans="2:31" ht="18.75" customHeight="1">
      <c r="B117" s="126" t="s">
        <v>22</v>
      </c>
      <c r="C117" s="180" t="s">
        <v>151</v>
      </c>
      <c r="D117" s="156" t="s">
        <v>108</v>
      </c>
      <c r="E117" s="215"/>
    </row>
    <row r="118" spans="2:31" ht="18.75" customHeight="1">
      <c r="B118" s="400" t="s">
        <v>97</v>
      </c>
      <c r="C118" s="160" t="s">
        <v>0</v>
      </c>
      <c r="D118" s="161">
        <f>'PARASOL 3,5 x 3,5 (PCF)'!D118*(1+'PARASOL 3,5 x 3,5 - new frame'!$J$2)*'Podwyżki cen'!$B$5</f>
        <v>180.68482214999997</v>
      </c>
      <c r="E118" s="215"/>
      <c r="O118" s="184"/>
      <c r="P118" s="159"/>
      <c r="Q118" s="187"/>
      <c r="AD118" s="184"/>
      <c r="AE118" s="159"/>
    </row>
    <row r="119" spans="2:31" ht="18.75" customHeight="1">
      <c r="B119" s="401"/>
      <c r="C119" s="160" t="s">
        <v>1</v>
      </c>
      <c r="D119" s="161">
        <f>'PARASOL 3,5 x 3,5 (PCF)'!D119*(1+'PARASOL 3,5 x 3,5 - new frame'!$J$2)*'Podwyżki cen'!$B$5</f>
        <v>178.44292462499999</v>
      </c>
      <c r="N119" s="249"/>
      <c r="O119" s="169"/>
      <c r="P119" s="165"/>
      <c r="Q119" s="187"/>
      <c r="AC119" s="249"/>
      <c r="AD119" s="169"/>
      <c r="AE119" s="165"/>
    </row>
    <row r="120" spans="2:31" ht="18.75" customHeight="1">
      <c r="B120" s="401"/>
      <c r="C120" s="160" t="s">
        <v>24</v>
      </c>
      <c r="D120" s="161">
        <f>'PARASOL 3,5 x 3,5 (PCF)'!D120*(1+'PARASOL 3,5 x 3,5 - new frame'!$J$2)*'Podwyżki cen'!$B$5</f>
        <v>175.35274154999999</v>
      </c>
      <c r="E120" s="215"/>
      <c r="N120" s="249"/>
      <c r="O120" s="169"/>
      <c r="P120" s="165"/>
      <c r="Q120" s="187"/>
      <c r="AC120" s="249"/>
      <c r="AD120" s="169"/>
      <c r="AE120" s="165"/>
    </row>
    <row r="121" spans="2:31" ht="18.75" customHeight="1">
      <c r="B121" s="401"/>
      <c r="C121" s="160" t="s">
        <v>3</v>
      </c>
      <c r="D121" s="161">
        <f>'PARASOL 3,5 x 3,5 (PCF)'!D121*(1+'PARASOL 3,5 x 3,5 - new frame'!$J$2)*'Podwyżki cen'!$B$5</f>
        <v>173.17143585000002</v>
      </c>
      <c r="E121" s="187"/>
      <c r="N121" s="249"/>
      <c r="O121" s="169"/>
      <c r="P121" s="165"/>
      <c r="Q121" s="187"/>
      <c r="AC121" s="249"/>
      <c r="AD121" s="169"/>
      <c r="AE121" s="165"/>
    </row>
    <row r="122" spans="2:31" ht="18.75" customHeight="1">
      <c r="B122" s="401"/>
      <c r="C122" s="160" t="s">
        <v>4</v>
      </c>
      <c r="D122" s="161">
        <f>'PARASOL 3,5 x 3,5 (PCF)'!D122*(1+'PARASOL 3,5 x 3,5 - new frame'!$J$2)*'Podwyżki cen'!$B$5</f>
        <v>170.14184459999998</v>
      </c>
      <c r="E122" s="187"/>
      <c r="N122" s="249"/>
      <c r="O122" s="169"/>
      <c r="P122" s="165"/>
      <c r="Q122" s="187"/>
      <c r="AC122" s="249"/>
      <c r="AD122" s="169"/>
      <c r="AE122" s="165"/>
    </row>
    <row r="123" spans="2:31" ht="18.75" customHeight="1">
      <c r="B123" s="401"/>
      <c r="C123" s="160" t="s">
        <v>5</v>
      </c>
      <c r="D123" s="161">
        <f>'PARASOL 3,5 x 3,5 (PCF)'!D123*(1+'PARASOL 3,5 x 3,5 - new frame'!$J$2)*'Podwyżki cen'!$B$5</f>
        <v>164.62798852499995</v>
      </c>
      <c r="E123" s="187"/>
      <c r="N123" s="249"/>
      <c r="O123" s="169"/>
      <c r="P123" s="165"/>
      <c r="Q123" s="187"/>
      <c r="AC123" s="249"/>
      <c r="AD123" s="169"/>
      <c r="AE123" s="165"/>
    </row>
    <row r="124" spans="2:31" ht="18.75" customHeight="1">
      <c r="B124" s="401"/>
      <c r="C124" s="160" t="s">
        <v>20</v>
      </c>
      <c r="D124" s="161">
        <f>'PARASOL 3,5 x 3,5 (PCF)'!D124*(1+'PARASOL 3,5 x 3,5 - new frame'!$J$2)*'Podwyżki cen'!$B$5</f>
        <v>159.35649975000001</v>
      </c>
      <c r="E124" s="187"/>
      <c r="N124" s="249"/>
      <c r="O124" s="169"/>
      <c r="P124" s="165"/>
      <c r="Q124" s="187"/>
      <c r="AC124" s="249"/>
      <c r="AD124" s="169"/>
      <c r="AE124" s="165"/>
    </row>
    <row r="125" spans="2:31" ht="18.75" customHeight="1">
      <c r="B125" s="401"/>
      <c r="C125" s="160" t="s">
        <v>21</v>
      </c>
      <c r="D125" s="161">
        <f>'PARASOL 3,5 x 3,5 (PCF)'!D125*(1+'PARASOL 3,5 x 3,5 - new frame'!$J$2)*'Podwyżki cen'!$B$5</f>
        <v>148.87411402499998</v>
      </c>
      <c r="E125" s="187"/>
      <c r="N125" s="249"/>
      <c r="O125" s="169"/>
      <c r="P125" s="165"/>
      <c r="Q125" s="187"/>
      <c r="AC125" s="249"/>
      <c r="AD125" s="169"/>
      <c r="AE125" s="165"/>
    </row>
    <row r="126" spans="2:31" ht="18.75" customHeight="1">
      <c r="B126" s="402"/>
      <c r="C126" s="160" t="s">
        <v>38</v>
      </c>
      <c r="D126" s="161">
        <f>'PARASOL 3,5 x 3,5 (PCF)'!D126*(1+'PARASOL 3,5 x 3,5 - new frame'!$J$2)*'Podwyżki cen'!$B$5</f>
        <v>138.08876917500001</v>
      </c>
      <c r="E126" s="187"/>
      <c r="N126" s="249"/>
      <c r="O126" s="169"/>
      <c r="P126" s="165"/>
      <c r="Q126" s="187"/>
      <c r="AC126" s="249"/>
      <c r="AD126" s="169"/>
      <c r="AE126" s="165"/>
    </row>
    <row r="127" spans="2:31" ht="18.75" customHeight="1">
      <c r="B127" s="172" t="s">
        <v>152</v>
      </c>
      <c r="E127" s="187"/>
      <c r="N127" s="249"/>
      <c r="O127" s="169"/>
      <c r="P127" s="165"/>
      <c r="Q127" s="187"/>
      <c r="AC127" s="249"/>
      <c r="AD127" s="169"/>
      <c r="AE127" s="165"/>
    </row>
    <row r="128" spans="2:31" ht="18.75" customHeight="1">
      <c r="E128" s="187"/>
      <c r="N128" s="249"/>
      <c r="O128" s="169"/>
      <c r="P128" s="165"/>
      <c r="Q128" s="187"/>
      <c r="AC128" s="249"/>
      <c r="AD128" s="169"/>
      <c r="AE128" s="165"/>
    </row>
    <row r="129" spans="2:35" ht="18.75" customHeight="1">
      <c r="B129" s="126" t="s">
        <v>40</v>
      </c>
      <c r="C129" s="180" t="s">
        <v>111</v>
      </c>
      <c r="D129" s="156" t="s">
        <v>108</v>
      </c>
      <c r="E129" s="187"/>
      <c r="N129" s="249"/>
      <c r="O129" s="169"/>
      <c r="P129" s="165"/>
      <c r="Q129" s="187"/>
      <c r="AC129" s="249"/>
      <c r="AD129" s="169"/>
      <c r="AE129" s="165"/>
    </row>
    <row r="130" spans="2:35" ht="18.75" customHeight="1">
      <c r="B130" s="409" t="s">
        <v>168</v>
      </c>
      <c r="C130" s="160" t="s">
        <v>0</v>
      </c>
      <c r="D130" s="161">
        <f>'PARASOL 3,5 x 3,5 (PCF)'!D130*(1+'PARASOL 3,5 x 3,5 - new frame'!$J$2)*'Podwyżki cen'!$B$6</f>
        <v>357.67354297500003</v>
      </c>
      <c r="E130" s="187"/>
      <c r="P130" s="190"/>
      <c r="Q130" s="187"/>
      <c r="AE130" s="190"/>
    </row>
    <row r="131" spans="2:35" ht="18.75" customHeight="1">
      <c r="B131" s="409"/>
      <c r="C131" s="160" t="s">
        <v>1</v>
      </c>
      <c r="D131" s="161">
        <f>'PARASOL 3,5 x 3,5 (PCF)'!D131*(1+'PARASOL 3,5 x 3,5 - new frame'!$J$2)*'Podwyżki cen'!$B$6</f>
        <v>344.94925972499999</v>
      </c>
      <c r="E131" s="187"/>
      <c r="O131" s="184"/>
      <c r="P131" s="159"/>
      <c r="Q131" s="187"/>
      <c r="AD131" s="184"/>
      <c r="AE131" s="159"/>
    </row>
    <row r="132" spans="2:35" ht="18.75" customHeight="1">
      <c r="B132" s="409"/>
      <c r="C132" s="160" t="s">
        <v>19</v>
      </c>
      <c r="D132" s="161">
        <f>'PARASOL 3,5 x 3,5 (PCF)'!D132*(1+'PARASOL 3,5 x 3,5 - new frame'!$J$2)*'Podwyżki cen'!$B$6</f>
        <v>331.43728275000001</v>
      </c>
      <c r="E132" s="187"/>
      <c r="N132" s="250"/>
      <c r="O132" s="169"/>
      <c r="P132" s="165"/>
      <c r="Q132" s="187"/>
      <c r="AC132" s="250"/>
      <c r="AD132" s="169"/>
      <c r="AE132" s="165"/>
    </row>
    <row r="133" spans="2:35" ht="18.75" customHeight="1">
      <c r="B133" s="409"/>
      <c r="C133" s="160" t="s">
        <v>39</v>
      </c>
      <c r="D133" s="161">
        <f>'PARASOL 3,5 x 3,5 (PCF)'!D133*(1+'PARASOL 3,5 x 3,5 - new frame'!$J$2)*'Podwyżki cen'!$B$6</f>
        <v>318.16767307499998</v>
      </c>
      <c r="E133" s="187"/>
      <c r="N133" s="250"/>
      <c r="O133" s="169"/>
      <c r="P133" s="165"/>
      <c r="Q133" s="187"/>
      <c r="AC133" s="250"/>
      <c r="AD133" s="169"/>
      <c r="AE133" s="165"/>
    </row>
    <row r="134" spans="2:35" ht="18.75" customHeight="1">
      <c r="E134" s="187"/>
      <c r="N134" s="250"/>
      <c r="O134" s="169"/>
      <c r="P134" s="165"/>
      <c r="Q134" s="187"/>
      <c r="AC134" s="250"/>
      <c r="AD134" s="169"/>
      <c r="AE134" s="165"/>
    </row>
    <row r="135" spans="2:35" ht="18.75" customHeight="1">
      <c r="B135" s="136" t="s">
        <v>41</v>
      </c>
      <c r="C135" s="266" t="s">
        <v>234</v>
      </c>
      <c r="D135" s="267" t="s">
        <v>108</v>
      </c>
      <c r="E135" s="187"/>
      <c r="N135" s="250"/>
      <c r="O135" s="169"/>
      <c r="P135" s="165"/>
      <c r="Q135" s="187"/>
      <c r="AC135" s="250"/>
      <c r="AD135" s="169"/>
      <c r="AE135" s="165"/>
    </row>
    <row r="136" spans="2:35" ht="18.75" customHeight="1">
      <c r="B136" s="403" t="s">
        <v>235</v>
      </c>
      <c r="C136" s="268">
        <v>1</v>
      </c>
      <c r="D136" s="161">
        <f>'PARASOL 3,5 x 3,5 (PCF)'!D136*(1+'PARASOL 3,5 x 3,5 - new frame'!$J$2)*'Podwyżki cen'!$B$7</f>
        <v>71.263943317147991</v>
      </c>
      <c r="E136" s="187"/>
      <c r="N136" s="250"/>
      <c r="O136" s="169"/>
      <c r="P136" s="165"/>
      <c r="Q136" s="187"/>
      <c r="AC136" s="250"/>
      <c r="AD136" s="169"/>
      <c r="AE136" s="165"/>
    </row>
    <row r="137" spans="2:35" ht="18.75" customHeight="1">
      <c r="B137" s="403"/>
      <c r="C137" s="268">
        <v>50</v>
      </c>
      <c r="D137" s="161">
        <f>'PARASOL 3,5 x 3,5 (PCF)'!D137*(1+'PARASOL 3,5 x 3,5 - new frame'!$J$2)*'Podwyżki cen'!$B$7</f>
        <v>63.182465209017806</v>
      </c>
      <c r="E137" s="187"/>
      <c r="R137" s="250"/>
      <c r="S137" s="169"/>
      <c r="T137" s="165"/>
      <c r="U137" s="187"/>
      <c r="AG137" s="250"/>
      <c r="AH137" s="169"/>
      <c r="AI137" s="165"/>
    </row>
    <row r="138" spans="2:35" ht="18.75" customHeight="1">
      <c r="B138" s="403"/>
      <c r="C138" s="268">
        <v>100</v>
      </c>
      <c r="D138" s="161">
        <f>'PARASOL 3,5 x 3,5 (PCF)'!D138*(1+'PARASOL 3,5 x 3,5 - new frame'!$J$2)*'Podwyżki cen'!$B$7</f>
        <v>58.091934836727262</v>
      </c>
      <c r="E138" s="187"/>
      <c r="R138" s="250"/>
      <c r="S138" s="169"/>
      <c r="T138" s="165"/>
      <c r="U138" s="187"/>
      <c r="AG138" s="250"/>
      <c r="AH138" s="169"/>
      <c r="AI138" s="165"/>
    </row>
    <row r="139" spans="2:35" ht="18.75" customHeight="1">
      <c r="B139" s="403"/>
      <c r="C139" s="268">
        <v>200</v>
      </c>
      <c r="D139" s="161">
        <f>'PARASOL 3,5 x 3,5 (PCF)'!D139*(1+'PARASOL 3,5 x 3,5 - new frame'!$J$2)*'Podwyżki cen'!$B$7</f>
        <v>51.501673321636368</v>
      </c>
      <c r="E139" s="187"/>
      <c r="R139" s="250"/>
      <c r="S139" s="169"/>
      <c r="T139" s="165"/>
      <c r="U139" s="187"/>
      <c r="AG139" s="250"/>
      <c r="AH139" s="169"/>
      <c r="AI139" s="165"/>
    </row>
    <row r="140" spans="2:35" ht="18.75" customHeight="1">
      <c r="B140" s="403"/>
      <c r="C140" s="268">
        <v>500</v>
      </c>
      <c r="D140" s="161">
        <f>'PARASOL 3,5 x 3,5 (PCF)'!D140*(1+'PARASOL 3,5 x 3,5 - new frame'!$J$2)*'Podwyżki cen'!$B$7</f>
        <v>47.973967426417936</v>
      </c>
      <c r="E140" s="187"/>
      <c r="R140" s="250"/>
      <c r="S140" s="169"/>
      <c r="T140" s="165"/>
      <c r="U140" s="187"/>
      <c r="AG140" s="250"/>
      <c r="AH140" s="169"/>
      <c r="AI140" s="165"/>
    </row>
    <row r="141" spans="2:35" ht="18.75" customHeight="1">
      <c r="B141" s="403" t="s">
        <v>236</v>
      </c>
      <c r="C141" s="345" t="s">
        <v>237</v>
      </c>
      <c r="D141" s="346"/>
      <c r="E141" s="187"/>
      <c r="R141" s="250"/>
      <c r="S141" s="169"/>
      <c r="T141" s="165"/>
      <c r="U141" s="187"/>
      <c r="AG141" s="250"/>
      <c r="AH141" s="169"/>
      <c r="AI141" s="165"/>
    </row>
    <row r="142" spans="2:35" ht="44.25" customHeight="1">
      <c r="B142" s="403"/>
      <c r="C142" s="347" t="s">
        <v>238</v>
      </c>
      <c r="D142" s="348"/>
      <c r="E142" s="187"/>
      <c r="R142" s="250"/>
      <c r="S142" s="169"/>
      <c r="T142" s="165"/>
      <c r="U142" s="187"/>
      <c r="AG142" s="250"/>
      <c r="AH142" s="169"/>
      <c r="AI142" s="165"/>
    </row>
    <row r="143" spans="2:35" ht="44.25" customHeight="1">
      <c r="B143" s="187"/>
      <c r="C143" s="272"/>
      <c r="D143" s="272"/>
      <c r="E143" s="187"/>
      <c r="R143" s="250"/>
      <c r="S143" s="169"/>
      <c r="T143" s="165"/>
      <c r="U143" s="187"/>
      <c r="AG143" s="250"/>
      <c r="AH143" s="169"/>
      <c r="AI143" s="165"/>
    </row>
    <row r="144" spans="2:35" ht="18">
      <c r="C144" s="142" t="s">
        <v>112</v>
      </c>
    </row>
    <row r="145" spans="2:41" ht="18">
      <c r="C145" s="410" t="s">
        <v>113</v>
      </c>
      <c r="D145" s="411"/>
      <c r="S145" s="142"/>
    </row>
    <row r="146" spans="2:41" ht="16">
      <c r="C146" s="309" t="s">
        <v>114</v>
      </c>
      <c r="D146" s="310"/>
      <c r="E146" s="337" t="s">
        <v>169</v>
      </c>
      <c r="F146" s="338"/>
      <c r="G146" s="339"/>
      <c r="S146" s="192"/>
      <c r="T146" s="192"/>
    </row>
    <row r="147" spans="2:41" ht="15.75" customHeight="1">
      <c r="C147" s="309" t="s">
        <v>115</v>
      </c>
      <c r="D147" s="310"/>
      <c r="E147" s="337" t="s">
        <v>275</v>
      </c>
      <c r="F147" s="338"/>
      <c r="G147" s="339"/>
      <c r="S147" s="193"/>
      <c r="T147" s="193"/>
    </row>
    <row r="148" spans="2:41" ht="15.75" customHeight="1">
      <c r="C148" s="309" t="s">
        <v>116</v>
      </c>
      <c r="D148" s="310"/>
      <c r="E148" s="337" t="s">
        <v>276</v>
      </c>
      <c r="F148" s="338"/>
      <c r="G148" s="339"/>
      <c r="S148" s="193"/>
      <c r="T148" s="193"/>
    </row>
    <row r="149" spans="2:41">
      <c r="C149" s="172"/>
      <c r="S149" s="193"/>
      <c r="T149" s="193"/>
    </row>
    <row r="150" spans="2:41">
      <c r="C150" s="172"/>
      <c r="S150" s="172"/>
    </row>
    <row r="151" spans="2:41" ht="28">
      <c r="C151" s="269" t="s">
        <v>239</v>
      </c>
      <c r="AB151" s="142"/>
    </row>
    <row r="152" spans="2:41" ht="15" customHeight="1">
      <c r="B152" s="130" t="s">
        <v>17</v>
      </c>
      <c r="C152" s="193" t="s">
        <v>240</v>
      </c>
      <c r="H152" s="130" t="s">
        <v>18</v>
      </c>
      <c r="I152" s="193" t="s">
        <v>241</v>
      </c>
      <c r="AB152" s="193"/>
      <c r="AH152" s="193"/>
      <c r="AO152" s="194"/>
    </row>
    <row r="153" spans="2:41" ht="15" customHeight="1">
      <c r="C153" s="311" t="s">
        <v>121</v>
      </c>
      <c r="D153" s="195">
        <v>1</v>
      </c>
      <c r="E153" s="161">
        <f>'PARASOL 3,5 x 3,5 (PCF)'!E153*(1+'PARASOL 3,5 x 3,5 - new frame'!$J$2)*'Podwyżki cen'!$B$8</f>
        <v>107.72954692500001</v>
      </c>
      <c r="I153" s="311" t="s">
        <v>121</v>
      </c>
      <c r="J153" s="195">
        <v>1</v>
      </c>
      <c r="K153" s="161">
        <f>'PARASOL 3,5 x 3,5 (PCF)'!K153*(1+'PARASOL 3,5 x 3,5 - new frame'!$J$2)*'Podwyżki cen'!$B$9</f>
        <v>80.863964999999993</v>
      </c>
      <c r="AB153" s="196"/>
      <c r="AC153" s="197"/>
      <c r="AD153" s="165"/>
      <c r="AH153" s="196"/>
      <c r="AI153" s="197"/>
      <c r="AJ153" s="165"/>
      <c r="AO153" s="194"/>
    </row>
    <row r="154" spans="2:41" ht="15" customHeight="1">
      <c r="C154" s="312"/>
      <c r="D154" s="195">
        <v>50</v>
      </c>
      <c r="E154" s="161">
        <f>'PARASOL 3,5 x 3,5 (PCF)'!E154*(1+'PARASOL 3,5 x 3,5 - new frame'!$J$2)*'Podwyżki cen'!$B$8</f>
        <v>98.331002962500008</v>
      </c>
      <c r="I154" s="312"/>
      <c r="J154" s="195">
        <v>50</v>
      </c>
      <c r="K154" s="161">
        <f>'PARASOL 3,5 x 3,5 (PCF)'!K154*(1+'PARASOL 3,5 x 3,5 - new frame'!$J$2)*'Podwyżki cen'!$B$9</f>
        <v>73.547701500000016</v>
      </c>
      <c r="AB154" s="196"/>
      <c r="AC154" s="197"/>
      <c r="AD154" s="165"/>
      <c r="AH154" s="196"/>
      <c r="AI154" s="197"/>
      <c r="AJ154" s="165"/>
      <c r="AO154" s="194"/>
    </row>
    <row r="155" spans="2:41" ht="15" customHeight="1">
      <c r="C155" s="312"/>
      <c r="D155" s="195">
        <v>100</v>
      </c>
      <c r="E155" s="161">
        <f>'PARASOL 3,5 x 3,5 (PCF)'!E155*(1+'PARASOL 3,5 x 3,5 - new frame'!$J$2)*'Podwyżki cen'!$B$8</f>
        <v>94.996035750000004</v>
      </c>
      <c r="I155" s="312"/>
      <c r="J155" s="195">
        <v>100</v>
      </c>
      <c r="K155" s="161">
        <f>'PARASOL 3,5 x 3,5 (PCF)'!K155*(1+'PARASOL 3,5 x 3,5 - new frame'!$J$2)*'Podwyżki cen'!$B$9</f>
        <v>71.365657999999996</v>
      </c>
      <c r="AB155" s="196"/>
      <c r="AC155" s="197"/>
      <c r="AD155" s="165"/>
      <c r="AH155" s="196"/>
      <c r="AI155" s="197"/>
      <c r="AJ155" s="165"/>
      <c r="AO155" s="194"/>
    </row>
    <row r="156" spans="2:41" ht="15" customHeight="1">
      <c r="C156" s="312"/>
      <c r="D156" s="195">
        <v>200</v>
      </c>
      <c r="E156" s="161">
        <f>'PARASOL 3,5 x 3,5 (PCF)'!E156*(1+'PARASOL 3,5 x 3,5 - new frame'!$J$2)*'Podwyżki cen'!$B$8</f>
        <v>90.751532025000017</v>
      </c>
      <c r="I156" s="312"/>
      <c r="J156" s="195">
        <v>200</v>
      </c>
      <c r="K156" s="161">
        <f>'PARASOL 3,5 x 3,5 (PCF)'!K156*(1+'PARASOL 3,5 x 3,5 - new frame'!$J$2)*'Podwyżki cen'!$B$9</f>
        <v>67.771704000000014</v>
      </c>
      <c r="AB156" s="196"/>
      <c r="AC156" s="197"/>
      <c r="AD156" s="165"/>
      <c r="AH156" s="196"/>
      <c r="AI156" s="197"/>
      <c r="AJ156" s="165"/>
      <c r="AO156" s="194"/>
    </row>
    <row r="157" spans="2:41" ht="15" customHeight="1">
      <c r="C157" s="313"/>
      <c r="D157" s="195">
        <v>500</v>
      </c>
      <c r="E157" s="161">
        <f>'PARASOL 3,5 x 3,5 (PCF)'!E157*(1+'PARASOL 3,5 x 3,5 - new frame'!$J$2)*'Podwyżki cen'!$B$8</f>
        <v>84.384776437500008</v>
      </c>
      <c r="I157" s="313"/>
      <c r="J157" s="195">
        <v>500</v>
      </c>
      <c r="K157" s="161">
        <f>'PARASOL 3,5 x 3,5 (PCF)'!K157*(1+'PARASOL 3,5 x 3,5 - new frame'!$J$2)*'Podwyżki cen'!$B$9</f>
        <v>63.279261500000004</v>
      </c>
      <c r="AB157" s="196"/>
      <c r="AC157" s="197"/>
      <c r="AD157" s="165"/>
      <c r="AH157" s="196"/>
      <c r="AI157" s="197"/>
      <c r="AJ157" s="165"/>
      <c r="AO157" s="194"/>
    </row>
    <row r="158" spans="2:41" ht="15" customHeight="1">
      <c r="C158" s="198" t="s">
        <v>122</v>
      </c>
      <c r="D158" s="333" t="s">
        <v>16</v>
      </c>
      <c r="E158" s="334"/>
      <c r="I158" s="198" t="s">
        <v>122</v>
      </c>
      <c r="J158" s="333" t="s">
        <v>16</v>
      </c>
      <c r="K158" s="334"/>
      <c r="AB158" s="199"/>
      <c r="AC158" s="200"/>
      <c r="AD158" s="200"/>
      <c r="AH158" s="199"/>
      <c r="AI158" s="200"/>
      <c r="AJ158" s="200"/>
      <c r="AO158" s="194"/>
    </row>
    <row r="159" spans="2:41" ht="17.25" customHeight="1">
      <c r="C159" s="198" t="s">
        <v>77</v>
      </c>
      <c r="D159" s="314" t="s">
        <v>12</v>
      </c>
      <c r="E159" s="315"/>
      <c r="I159" s="198" t="s">
        <v>77</v>
      </c>
      <c r="J159" s="314" t="s">
        <v>11</v>
      </c>
      <c r="K159" s="315"/>
      <c r="AB159" s="199"/>
      <c r="AC159" s="165"/>
      <c r="AD159" s="165"/>
      <c r="AH159" s="199"/>
      <c r="AI159" s="165"/>
      <c r="AJ159" s="165"/>
      <c r="AO159" s="194"/>
    </row>
    <row r="160" spans="2:41" ht="15" customHeight="1">
      <c r="C160" s="126" t="s">
        <v>123</v>
      </c>
      <c r="I160" s="126" t="s">
        <v>123</v>
      </c>
      <c r="AH160" s="199"/>
      <c r="AO160" s="194"/>
    </row>
    <row r="161" spans="2:41" ht="15" customHeight="1">
      <c r="AO161" s="194"/>
    </row>
    <row r="162" spans="2:41" ht="18.75" customHeight="1">
      <c r="C162" s="142" t="s">
        <v>124</v>
      </c>
      <c r="I162" s="142" t="s">
        <v>124</v>
      </c>
      <c r="AB162" s="142"/>
      <c r="AH162" s="142"/>
      <c r="AO162" s="194"/>
    </row>
    <row r="163" spans="2:41" ht="14.25" customHeight="1">
      <c r="C163" s="309" t="s">
        <v>125</v>
      </c>
      <c r="D163" s="310"/>
      <c r="E163" s="307" t="s">
        <v>127</v>
      </c>
      <c r="F163" s="308"/>
      <c r="I163" s="309" t="s">
        <v>128</v>
      </c>
      <c r="J163" s="310"/>
      <c r="K163" s="307" t="s">
        <v>129</v>
      </c>
      <c r="L163" s="308"/>
      <c r="AB163" s="193"/>
      <c r="AC163" s="193"/>
      <c r="AH163" s="193"/>
      <c r="AI163" s="193"/>
      <c r="AO163" s="194"/>
    </row>
    <row r="164" spans="2:41" ht="15" customHeight="1">
      <c r="C164" s="309" t="s">
        <v>126</v>
      </c>
      <c r="D164" s="310"/>
      <c r="E164" s="307" t="s">
        <v>31</v>
      </c>
      <c r="F164" s="308"/>
      <c r="I164" s="309" t="s">
        <v>115</v>
      </c>
      <c r="J164" s="310"/>
      <c r="K164" s="307" t="s">
        <v>32</v>
      </c>
      <c r="L164" s="308"/>
      <c r="AB164" s="193"/>
      <c r="AC164" s="193"/>
      <c r="AH164" s="203"/>
      <c r="AI164" s="203"/>
      <c r="AO164" s="194"/>
    </row>
    <row r="165" spans="2:41" ht="15" customHeight="1">
      <c r="I165" s="204" t="s">
        <v>116</v>
      </c>
      <c r="J165" s="205"/>
      <c r="K165" s="307" t="s">
        <v>153</v>
      </c>
      <c r="L165" s="308"/>
      <c r="AH165" s="172"/>
      <c r="AI165" s="172"/>
      <c r="AO165" s="194"/>
    </row>
    <row r="166" spans="2:41" ht="15" customHeight="1">
      <c r="AO166" s="194"/>
    </row>
    <row r="167" spans="2:41" ht="15" customHeight="1">
      <c r="B167" s="130" t="s">
        <v>22</v>
      </c>
      <c r="C167" s="193" t="s">
        <v>242</v>
      </c>
      <c r="AO167" s="194"/>
    </row>
    <row r="168" spans="2:41" ht="15" customHeight="1">
      <c r="C168" s="311" t="s">
        <v>121</v>
      </c>
      <c r="D168" s="195">
        <v>1</v>
      </c>
      <c r="E168" s="161">
        <f>'PARASOL 3,5 x 3,5 (PCF)'!E168*(1+'PARASOL 3,5 x 3,5 - new frame'!$J$2)*'Podwyżki cen'!$B$10</f>
        <v>75.923942640000007</v>
      </c>
      <c r="AB168" s="193"/>
      <c r="AO168" s="194"/>
    </row>
    <row r="169" spans="2:41" ht="15" customHeight="1">
      <c r="C169" s="312"/>
      <c r="D169" s="195">
        <v>50</v>
      </c>
      <c r="E169" s="161">
        <f>'PARASOL 3,5 x 3,5 (PCF)'!E169*(1+'PARASOL 3,5 x 3,5 - new frame'!$J$2)*'Podwyżki cen'!$B$10</f>
        <v>73.602372480000014</v>
      </c>
      <c r="AB169" s="196"/>
      <c r="AC169" s="197"/>
      <c r="AD169" s="165"/>
      <c r="AO169" s="194"/>
    </row>
    <row r="170" spans="2:41" ht="15" customHeight="1">
      <c r="C170" s="312"/>
      <c r="D170" s="195">
        <v>100</v>
      </c>
      <c r="E170" s="161">
        <f>'PARASOL 3,5 x 3,5 (PCF)'!E170*(1+'PARASOL 3,5 x 3,5 - new frame'!$J$2)*'Podwyżki cen'!$B$10</f>
        <v>71.022850079999998</v>
      </c>
      <c r="AB170" s="196"/>
      <c r="AC170" s="197"/>
      <c r="AD170" s="165"/>
      <c r="AO170" s="194"/>
    </row>
    <row r="171" spans="2:41" ht="15" customHeight="1">
      <c r="C171" s="312"/>
      <c r="D171" s="195">
        <v>200</v>
      </c>
      <c r="E171" s="161">
        <f>'PARASOL 3,5 x 3,5 (PCF)'!E171*(1+'PARASOL 3,5 x 3,5 - new frame'!$J$2)*'Podwyżki cen'!$B$10</f>
        <v>67.325534640000015</v>
      </c>
      <c r="AB171" s="196"/>
      <c r="AC171" s="197"/>
      <c r="AD171" s="165"/>
      <c r="AO171" s="194"/>
    </row>
    <row r="172" spans="2:41" ht="15" customHeight="1">
      <c r="C172" s="313"/>
      <c r="D172" s="195">
        <v>500</v>
      </c>
      <c r="E172" s="161">
        <f>'PARASOL 3,5 x 3,5 (PCF)'!E172*(1+'PARASOL 3,5 x 3,5 - new frame'!$J$2)*'Podwyżki cen'!$B$10</f>
        <v>63.198298799999996</v>
      </c>
      <c r="AB172" s="196"/>
      <c r="AC172" s="197"/>
      <c r="AD172" s="165"/>
      <c r="AO172" s="194"/>
    </row>
    <row r="173" spans="2:41" ht="15" customHeight="1">
      <c r="C173" s="198" t="s">
        <v>77</v>
      </c>
      <c r="D173" s="314" t="s">
        <v>10</v>
      </c>
      <c r="E173" s="315"/>
      <c r="AB173" s="196"/>
      <c r="AC173" s="197"/>
      <c r="AD173" s="165"/>
      <c r="AO173" s="194"/>
    </row>
    <row r="174" spans="2:41" ht="15" customHeight="1">
      <c r="AB174" s="199"/>
      <c r="AC174" s="165"/>
      <c r="AD174" s="165"/>
      <c r="AO174" s="194"/>
    </row>
    <row r="175" spans="2:41" ht="15" customHeight="1">
      <c r="C175" s="142" t="s">
        <v>124</v>
      </c>
    </row>
    <row r="176" spans="2:41">
      <c r="C176" s="309" t="s">
        <v>128</v>
      </c>
      <c r="D176" s="310"/>
      <c r="E176" s="307" t="s">
        <v>129</v>
      </c>
      <c r="F176" s="308"/>
    </row>
    <row r="177" spans="3:6">
      <c r="C177" s="309" t="s">
        <v>115</v>
      </c>
      <c r="D177" s="310"/>
      <c r="E177" s="307" t="s">
        <v>30</v>
      </c>
      <c r="F177" s="308"/>
    </row>
    <row r="178" spans="3:6">
      <c r="C178" s="204" t="s">
        <v>116</v>
      </c>
      <c r="D178" s="205"/>
      <c r="E178" s="307" t="s">
        <v>154</v>
      </c>
      <c r="F178" s="308"/>
    </row>
  </sheetData>
  <sheetProtection algorithmName="SHA-512" hashValue="98YD9ocVb/4TFw44QYo8KC0uZDju81L6MTavMn4VUjzXoMZUuhc10HGHRsHc+aKs5PcR+lhk53QlOIahc3l7pQ==" saltValue="p1NfdV1U3oW3M1l6+SAvBA==" spinCount="100000" sheet="1" formatCells="0" formatColumns="0" formatRows="0" insertColumns="0" insertRows="0" insertHyperlinks="0" deleteColumns="0" deleteRows="0" sort="0" autoFilter="0" pivotTables="0"/>
  <mergeCells count="52">
    <mergeCell ref="J159:K159"/>
    <mergeCell ref="K165:L165"/>
    <mergeCell ref="C153:C157"/>
    <mergeCell ref="I153:I157"/>
    <mergeCell ref="D158:E158"/>
    <mergeCell ref="J158:K158"/>
    <mergeCell ref="C163:D163"/>
    <mergeCell ref="E163:F163"/>
    <mergeCell ref="I163:J163"/>
    <mergeCell ref="K163:L163"/>
    <mergeCell ref="K164:L164"/>
    <mergeCell ref="C164:D164"/>
    <mergeCell ref="E164:F164"/>
    <mergeCell ref="I164:J164"/>
    <mergeCell ref="B109:B115"/>
    <mergeCell ref="E146:G146"/>
    <mergeCell ref="B136:B140"/>
    <mergeCell ref="B141:B142"/>
    <mergeCell ref="C141:D141"/>
    <mergeCell ref="C142:D142"/>
    <mergeCell ref="B118:B126"/>
    <mergeCell ref="B130:B133"/>
    <mergeCell ref="C145:D145"/>
    <mergeCell ref="C146:D146"/>
    <mergeCell ref="E148:G148"/>
    <mergeCell ref="E147:G147"/>
    <mergeCell ref="E178:F178"/>
    <mergeCell ref="C176:D176"/>
    <mergeCell ref="E176:F176"/>
    <mergeCell ref="C177:D177"/>
    <mergeCell ref="E177:F177"/>
    <mergeCell ref="C148:D148"/>
    <mergeCell ref="C147:D147"/>
    <mergeCell ref="D159:E159"/>
    <mergeCell ref="C168:C172"/>
    <mergeCell ref="D173:E173"/>
    <mergeCell ref="J25:K25"/>
    <mergeCell ref="E26:I26"/>
    <mergeCell ref="C68:O68"/>
    <mergeCell ref="C64:O64"/>
    <mergeCell ref="C65:O65"/>
    <mergeCell ref="L69:O69"/>
    <mergeCell ref="H69:K69"/>
    <mergeCell ref="B45:B56"/>
    <mergeCell ref="E43:I43"/>
    <mergeCell ref="J42:K42"/>
    <mergeCell ref="B90:B101"/>
    <mergeCell ref="B71:B80"/>
    <mergeCell ref="E25:I25"/>
    <mergeCell ref="E42:I42"/>
    <mergeCell ref="D69:G69"/>
    <mergeCell ref="B28:B39"/>
  </mergeCells>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enableFormatConditionsCalculation="0">
    <tabColor rgb="FF92D050"/>
    <pageSetUpPr fitToPage="1"/>
  </sheetPr>
  <dimension ref="A1:AV162"/>
  <sheetViews>
    <sheetView zoomScale="55" zoomScaleNormal="55" zoomScalePageLayoutView="55" workbookViewId="0">
      <selection activeCell="C58" sqref="C58:K58"/>
    </sheetView>
  </sheetViews>
  <sheetFormatPr baseColWidth="10" defaultColWidth="9.1640625" defaultRowHeight="14" x14ac:dyDescent="0"/>
  <cols>
    <col min="1" max="1" width="9.1640625" style="1"/>
    <col min="2" max="2" width="5.33203125" style="1" customWidth="1"/>
    <col min="3" max="3" width="19.5" style="1" customWidth="1"/>
    <col min="4" max="4" width="21" style="1" customWidth="1"/>
    <col min="5" max="5" width="20.83203125" style="1" customWidth="1"/>
    <col min="6" max="8" width="14.6640625" style="1" customWidth="1"/>
    <col min="9" max="15" width="15.5" style="1" customWidth="1"/>
    <col min="16" max="16" width="32.5" style="1" customWidth="1"/>
    <col min="17" max="17" width="24" style="1" customWidth="1"/>
    <col min="18" max="18" width="15.6640625" style="1" customWidth="1"/>
    <col min="19" max="16384" width="9.1640625" style="1"/>
  </cols>
  <sheetData>
    <row r="1" spans="3:23" ht="31" thickBot="1">
      <c r="C1" s="3" t="s">
        <v>57</v>
      </c>
      <c r="M1" s="3" t="s">
        <v>164</v>
      </c>
      <c r="R1" s="386" t="s">
        <v>155</v>
      </c>
      <c r="S1" s="386"/>
      <c r="T1" s="386"/>
      <c r="U1" s="386"/>
      <c r="V1" s="386"/>
      <c r="W1" s="386"/>
    </row>
    <row r="2" spans="3:23" ht="29" thickBot="1">
      <c r="C2" s="3" t="s">
        <v>131</v>
      </c>
      <c r="R2" s="19">
        <v>0.03</v>
      </c>
      <c r="S2" s="20" t="s">
        <v>156</v>
      </c>
    </row>
    <row r="4" spans="3:23" ht="23">
      <c r="C4" s="4" t="s">
        <v>70</v>
      </c>
    </row>
    <row r="5" spans="3:23" ht="23">
      <c r="C5" s="4" t="s">
        <v>140</v>
      </c>
    </row>
    <row r="6" spans="3:23" ht="23">
      <c r="C6" s="4"/>
    </row>
    <row r="7" spans="3:23" ht="23">
      <c r="C7" s="4"/>
    </row>
    <row r="8" spans="3:23" ht="23">
      <c r="C8" s="4"/>
    </row>
    <row r="9" spans="3:23" ht="23">
      <c r="C9" s="4"/>
    </row>
    <row r="10" spans="3:23" ht="23">
      <c r="C10" s="4"/>
    </row>
    <row r="11" spans="3:23" ht="23">
      <c r="C11" s="4"/>
    </row>
    <row r="12" spans="3:23" ht="23">
      <c r="C12" s="4"/>
    </row>
    <row r="13" spans="3:23" ht="23">
      <c r="C13" s="4"/>
    </row>
    <row r="14" spans="3:23" ht="18">
      <c r="C14" s="5" t="s">
        <v>71</v>
      </c>
    </row>
    <row r="15" spans="3:23" ht="35.25" customHeight="1">
      <c r="C15" s="6" t="s">
        <v>72</v>
      </c>
      <c r="D15" s="6" t="s">
        <v>73</v>
      </c>
      <c r="E15" s="6" t="s">
        <v>74</v>
      </c>
      <c r="F15" s="6" t="s">
        <v>75</v>
      </c>
      <c r="G15" s="6" t="s">
        <v>76</v>
      </c>
      <c r="H15" s="6" t="s">
        <v>77</v>
      </c>
      <c r="I15" s="388" t="s">
        <v>78</v>
      </c>
      <c r="J15" s="389"/>
      <c r="K15" s="388" t="s">
        <v>79</v>
      </c>
      <c r="L15" s="389"/>
      <c r="M15" s="6" t="s">
        <v>80</v>
      </c>
    </row>
    <row r="16" spans="3:23" ht="114.75" customHeight="1">
      <c r="C16" s="107" t="s">
        <v>165</v>
      </c>
      <c r="D16" s="107" t="s">
        <v>195</v>
      </c>
      <c r="E16" s="107">
        <v>8</v>
      </c>
      <c r="F16" s="107" t="s">
        <v>82</v>
      </c>
      <c r="G16" s="107" t="s">
        <v>161</v>
      </c>
      <c r="H16" s="109" t="s">
        <v>42</v>
      </c>
      <c r="I16" s="390" t="s">
        <v>83</v>
      </c>
      <c r="J16" s="391"/>
      <c r="K16" s="431" t="s">
        <v>84</v>
      </c>
      <c r="L16" s="431"/>
      <c r="M16" s="110" t="s">
        <v>85</v>
      </c>
    </row>
    <row r="17" spans="2:29">
      <c r="C17" s="7"/>
    </row>
    <row r="20" spans="2:29">
      <c r="C20" s="1" t="s">
        <v>171</v>
      </c>
    </row>
    <row r="21" spans="2:29" ht="44.25" customHeight="1">
      <c r="C21" s="9" t="s">
        <v>89</v>
      </c>
      <c r="D21" s="93" t="s">
        <v>92</v>
      </c>
      <c r="E21" s="374" t="s">
        <v>170</v>
      </c>
      <c r="F21" s="375"/>
      <c r="G21" s="375"/>
      <c r="H21" s="375"/>
      <c r="I21" s="376"/>
      <c r="J21" s="424" t="s">
        <v>93</v>
      </c>
      <c r="K21" s="424"/>
      <c r="L21" s="37"/>
      <c r="O21" s="22"/>
      <c r="P21" s="23"/>
      <c r="Q21" s="23"/>
      <c r="R21" s="24"/>
      <c r="S21" s="23"/>
      <c r="T21" s="23"/>
      <c r="U21" s="23"/>
      <c r="V21" s="23"/>
      <c r="W21" s="23"/>
      <c r="X21" s="23"/>
      <c r="Y21" s="23"/>
      <c r="Z21" s="23"/>
      <c r="AA21" s="23"/>
      <c r="AB21" s="23"/>
      <c r="AC21" s="23"/>
    </row>
    <row r="22" spans="2:29" ht="46.5" customHeight="1">
      <c r="C22" s="9" t="s">
        <v>90</v>
      </c>
      <c r="D22" s="95" t="s">
        <v>166</v>
      </c>
      <c r="E22" s="374" t="s">
        <v>167</v>
      </c>
      <c r="F22" s="375"/>
      <c r="G22" s="375"/>
      <c r="H22" s="375"/>
      <c r="I22" s="376"/>
      <c r="J22" s="95" t="s">
        <v>94</v>
      </c>
      <c r="K22" s="25" t="s">
        <v>173</v>
      </c>
      <c r="L22" s="37"/>
      <c r="O22" s="22"/>
      <c r="P22" s="101"/>
      <c r="Q22" s="101"/>
      <c r="R22" s="24"/>
      <c r="S22" s="24"/>
      <c r="T22" s="24"/>
      <c r="U22" s="24"/>
      <c r="V22" s="24"/>
      <c r="W22" s="24"/>
      <c r="X22" s="24"/>
      <c r="Y22" s="24"/>
      <c r="Z22" s="24"/>
      <c r="AA22" s="24"/>
      <c r="AB22" s="101"/>
      <c r="AC22" s="101"/>
    </row>
    <row r="23" spans="2:29" ht="15" customHeight="1">
      <c r="C23" s="10" t="s">
        <v>91</v>
      </c>
      <c r="D23" s="92" t="s">
        <v>99</v>
      </c>
      <c r="E23" s="26">
        <v>1</v>
      </c>
      <c r="F23" s="26">
        <v>2</v>
      </c>
      <c r="G23" s="26">
        <v>3</v>
      </c>
      <c r="H23" s="26">
        <v>4</v>
      </c>
      <c r="I23" s="26">
        <v>5</v>
      </c>
      <c r="J23" s="94" t="s">
        <v>95</v>
      </c>
      <c r="K23" s="26" t="s">
        <v>96</v>
      </c>
      <c r="L23" s="37"/>
      <c r="O23" s="27"/>
      <c r="P23" s="28"/>
      <c r="Q23" s="28"/>
      <c r="R23" s="102"/>
      <c r="S23" s="102"/>
      <c r="T23" s="102"/>
      <c r="U23" s="102"/>
      <c r="V23" s="102"/>
      <c r="W23" s="102"/>
      <c r="X23" s="102"/>
      <c r="Y23" s="102"/>
      <c r="Z23" s="102"/>
      <c r="AA23" s="102"/>
      <c r="AB23" s="102"/>
      <c r="AC23" s="102"/>
    </row>
    <row r="24" spans="2:29" ht="15" customHeight="1">
      <c r="B24" s="418" t="s">
        <v>97</v>
      </c>
      <c r="C24" s="29" t="s">
        <v>0</v>
      </c>
      <c r="D24" s="64">
        <v>587.51779087622833</v>
      </c>
      <c r="E24" s="30" t="s">
        <v>52</v>
      </c>
      <c r="F24" s="30" t="s">
        <v>52</v>
      </c>
      <c r="G24" s="30" t="s">
        <v>52</v>
      </c>
      <c r="H24" s="30" t="s">
        <v>52</v>
      </c>
      <c r="I24" s="30" t="s">
        <v>52</v>
      </c>
      <c r="J24" s="64">
        <v>990.4748667999304</v>
      </c>
      <c r="K24" s="64">
        <v>527.2602665211848</v>
      </c>
      <c r="L24" s="38"/>
      <c r="N24" s="89"/>
      <c r="O24" s="33"/>
      <c r="P24" s="34"/>
      <c r="Q24" s="34"/>
      <c r="AB24" s="34"/>
      <c r="AC24" s="34"/>
    </row>
    <row r="25" spans="2:29">
      <c r="B25" s="418"/>
      <c r="C25" s="29" t="s">
        <v>1</v>
      </c>
      <c r="D25" s="64">
        <v>558.5349663329348</v>
      </c>
      <c r="E25" s="30" t="s">
        <v>52</v>
      </c>
      <c r="F25" s="30" t="s">
        <v>52</v>
      </c>
      <c r="G25" s="30" t="s">
        <v>52</v>
      </c>
      <c r="H25" s="30" t="s">
        <v>52</v>
      </c>
      <c r="I25" s="30" t="s">
        <v>52</v>
      </c>
      <c r="J25" s="64">
        <v>945.00149976655416</v>
      </c>
      <c r="K25" s="64">
        <v>504.94762950174584</v>
      </c>
      <c r="L25" s="38"/>
      <c r="N25" s="89"/>
      <c r="O25" s="33"/>
      <c r="P25" s="34"/>
      <c r="Q25" s="34"/>
      <c r="AB25" s="34"/>
      <c r="AC25" s="34"/>
    </row>
    <row r="26" spans="2:29">
      <c r="B26" s="418"/>
      <c r="C26" s="29" t="s">
        <v>2</v>
      </c>
      <c r="D26" s="64">
        <v>525.03597723439293</v>
      </c>
      <c r="E26" s="30" t="s">
        <v>52</v>
      </c>
      <c r="F26" s="30" t="s">
        <v>52</v>
      </c>
      <c r="G26" s="30" t="s">
        <v>52</v>
      </c>
      <c r="H26" s="30" t="s">
        <v>52</v>
      </c>
      <c r="I26" s="30" t="s">
        <v>52</v>
      </c>
      <c r="J26" s="64">
        <v>887.12099677498964</v>
      </c>
      <c r="K26" s="64">
        <v>471.76796851018139</v>
      </c>
      <c r="L26" s="38"/>
      <c r="N26" s="89"/>
      <c r="O26" s="33"/>
      <c r="P26" s="34"/>
      <c r="Q26" s="34"/>
      <c r="AB26" s="34"/>
      <c r="AC26" s="34"/>
    </row>
    <row r="27" spans="2:29">
      <c r="B27" s="418"/>
      <c r="C27" s="29" t="s">
        <v>3</v>
      </c>
      <c r="D27" s="64">
        <v>480.005550746859</v>
      </c>
      <c r="E27" s="30" t="s">
        <v>52</v>
      </c>
      <c r="F27" s="30" t="s">
        <v>52</v>
      </c>
      <c r="G27" s="30" t="s">
        <v>52</v>
      </c>
      <c r="H27" s="30" t="s">
        <v>52</v>
      </c>
      <c r="I27" s="30" t="s">
        <v>52</v>
      </c>
      <c r="J27" s="64">
        <v>860.87967186457331</v>
      </c>
      <c r="K27" s="64">
        <v>452.57223442554897</v>
      </c>
      <c r="L27" s="38"/>
      <c r="N27" s="89"/>
      <c r="O27" s="33"/>
      <c r="P27" s="34"/>
      <c r="Q27" s="34"/>
      <c r="AB27" s="34"/>
      <c r="AC27" s="34"/>
    </row>
    <row r="28" spans="2:29">
      <c r="B28" s="418"/>
      <c r="C28" s="29" t="s">
        <v>4</v>
      </c>
      <c r="D28" s="64">
        <v>463.36281462093297</v>
      </c>
      <c r="E28" s="30" t="s">
        <v>52</v>
      </c>
      <c r="F28" s="30" t="s">
        <v>52</v>
      </c>
      <c r="G28" s="30" t="s">
        <v>52</v>
      </c>
      <c r="H28" s="30" t="s">
        <v>52</v>
      </c>
      <c r="I28" s="30" t="s">
        <v>52</v>
      </c>
      <c r="J28" s="64">
        <v>830.27003548725781</v>
      </c>
      <c r="K28" s="64">
        <v>438.86490558481887</v>
      </c>
      <c r="L28" s="38"/>
      <c r="N28" s="89"/>
      <c r="O28" s="33"/>
      <c r="P28" s="34"/>
      <c r="Q28" s="34"/>
      <c r="AB28" s="34"/>
      <c r="AC28" s="34"/>
    </row>
    <row r="29" spans="2:29">
      <c r="B29" s="418"/>
      <c r="C29" s="29" t="s">
        <v>5</v>
      </c>
      <c r="D29" s="64">
        <v>437.51663849277446</v>
      </c>
      <c r="E29" s="30" t="s">
        <v>52</v>
      </c>
      <c r="F29" s="30" t="s">
        <v>52</v>
      </c>
      <c r="G29" s="30" t="s">
        <v>52</v>
      </c>
      <c r="H29" s="30" t="s">
        <v>52</v>
      </c>
      <c r="I29" s="30" t="s">
        <v>52</v>
      </c>
      <c r="J29" s="64">
        <v>777.4140436838469</v>
      </c>
      <c r="K29" s="64">
        <v>409.58034032496181</v>
      </c>
      <c r="L29" s="38"/>
      <c r="N29" s="89"/>
      <c r="O29" s="33"/>
      <c r="P29" s="34"/>
      <c r="Q29" s="34"/>
      <c r="R29" s="34"/>
      <c r="S29" s="34"/>
      <c r="T29" s="34"/>
      <c r="U29" s="34"/>
      <c r="V29" s="34"/>
      <c r="W29" s="34"/>
      <c r="X29" s="34"/>
      <c r="Y29" s="34"/>
      <c r="Z29" s="34"/>
      <c r="AA29" s="34"/>
      <c r="AB29" s="34"/>
      <c r="AC29" s="34"/>
    </row>
    <row r="30" spans="2:29">
      <c r="B30" s="418"/>
      <c r="C30" s="29" t="s">
        <v>6</v>
      </c>
      <c r="D30" s="64">
        <v>411.91260800747301</v>
      </c>
      <c r="E30" s="64">
        <v>381.43919242050538</v>
      </c>
      <c r="F30" s="64">
        <v>387.29964120099316</v>
      </c>
      <c r="G30" s="64">
        <v>393.16008998148106</v>
      </c>
      <c r="H30" s="64">
        <v>399.02053876196885</v>
      </c>
      <c r="I30" s="64">
        <v>404.88098754245664</v>
      </c>
      <c r="J30" s="64">
        <v>728.27741166789212</v>
      </c>
      <c r="K30" s="64">
        <v>383.43331476893741</v>
      </c>
      <c r="L30" s="38"/>
      <c r="N30" s="89"/>
      <c r="O30" s="33"/>
      <c r="P30" s="34"/>
      <c r="Q30" s="34"/>
      <c r="R30" s="34"/>
      <c r="S30" s="34"/>
      <c r="T30" s="34"/>
      <c r="U30" s="34"/>
      <c r="V30" s="34"/>
      <c r="W30" s="34"/>
      <c r="X30" s="34"/>
      <c r="Y30" s="34"/>
      <c r="Z30" s="34"/>
      <c r="AA30" s="34"/>
      <c r="AB30" s="34"/>
      <c r="AC30" s="34"/>
    </row>
    <row r="31" spans="2:29">
      <c r="B31" s="418"/>
      <c r="C31" s="29" t="s">
        <v>7</v>
      </c>
      <c r="D31" s="30" t="s">
        <v>52</v>
      </c>
      <c r="E31" s="64">
        <v>369.3660905738447</v>
      </c>
      <c r="F31" s="64">
        <v>373.16887067140567</v>
      </c>
      <c r="G31" s="64">
        <v>376.9716507689667</v>
      </c>
      <c r="H31" s="64">
        <v>380.77443086652772</v>
      </c>
      <c r="I31" s="64">
        <v>384.57721096408864</v>
      </c>
      <c r="J31" s="30" t="s">
        <v>52</v>
      </c>
      <c r="K31" s="30" t="s">
        <v>52</v>
      </c>
      <c r="L31" s="37"/>
      <c r="N31" s="89"/>
      <c r="O31" s="33"/>
      <c r="R31" s="34"/>
      <c r="S31" s="34"/>
      <c r="T31" s="34"/>
      <c r="U31" s="34"/>
      <c r="V31" s="34"/>
      <c r="W31" s="34"/>
      <c r="X31" s="34"/>
      <c r="Y31" s="34"/>
      <c r="Z31" s="34"/>
      <c r="AA31" s="34"/>
    </row>
    <row r="32" spans="2:29">
      <c r="B32" s="418"/>
      <c r="C32" s="29" t="s">
        <v>8</v>
      </c>
      <c r="D32" s="30" t="s">
        <v>52</v>
      </c>
      <c r="E32" s="64">
        <v>353.27503682824397</v>
      </c>
      <c r="F32" s="64">
        <v>356.00991292580505</v>
      </c>
      <c r="G32" s="64">
        <v>358.74478902336602</v>
      </c>
      <c r="H32" s="64">
        <v>361.479665120927</v>
      </c>
      <c r="I32" s="64">
        <v>364.21454121848791</v>
      </c>
      <c r="J32" s="30" t="s">
        <v>52</v>
      </c>
      <c r="K32" s="30" t="s">
        <v>52</v>
      </c>
      <c r="L32" s="37"/>
      <c r="N32" s="89"/>
      <c r="O32" s="33"/>
      <c r="R32" s="34"/>
      <c r="S32" s="34"/>
      <c r="T32" s="34"/>
      <c r="U32" s="34"/>
      <c r="V32" s="34"/>
      <c r="W32" s="34"/>
      <c r="X32" s="34"/>
      <c r="Y32" s="34"/>
      <c r="Z32" s="34"/>
      <c r="AA32" s="34"/>
    </row>
    <row r="33" spans="2:29">
      <c r="B33" s="418"/>
      <c r="C33" s="29" t="s">
        <v>9</v>
      </c>
      <c r="D33" s="30" t="s">
        <v>52</v>
      </c>
      <c r="E33" s="64">
        <v>339.77900391016215</v>
      </c>
      <c r="F33" s="64">
        <v>341.5371385443085</v>
      </c>
      <c r="G33" s="64">
        <v>343.29527317845475</v>
      </c>
      <c r="H33" s="64">
        <v>345.05340781260111</v>
      </c>
      <c r="I33" s="64">
        <v>346.81154244674758</v>
      </c>
      <c r="J33" s="30" t="s">
        <v>52</v>
      </c>
      <c r="K33" s="30" t="s">
        <v>52</v>
      </c>
      <c r="L33" s="37"/>
      <c r="N33" s="89"/>
      <c r="O33" s="33"/>
      <c r="R33" s="34"/>
      <c r="S33" s="34"/>
      <c r="T33" s="34"/>
      <c r="U33" s="34"/>
      <c r="V33" s="34"/>
      <c r="W33" s="34"/>
      <c r="X33" s="34"/>
      <c r="Y33" s="34"/>
      <c r="Z33" s="34"/>
      <c r="AA33" s="34"/>
    </row>
    <row r="34" spans="2:29">
      <c r="B34" s="418"/>
      <c r="C34" s="29" t="s">
        <v>14</v>
      </c>
      <c r="D34" s="30" t="s">
        <v>52</v>
      </c>
      <c r="E34" s="64">
        <v>326.7713417237876</v>
      </c>
      <c r="F34" s="64">
        <v>328.04110562622657</v>
      </c>
      <c r="G34" s="64">
        <v>329.31086952866565</v>
      </c>
      <c r="H34" s="64">
        <v>330.58063343110467</v>
      </c>
      <c r="I34" s="64">
        <v>331.8503973335437</v>
      </c>
      <c r="J34" s="30" t="s">
        <v>52</v>
      </c>
      <c r="K34" s="30" t="s">
        <v>52</v>
      </c>
      <c r="L34" s="37"/>
      <c r="N34" s="89"/>
      <c r="O34" s="33"/>
      <c r="R34" s="34"/>
      <c r="S34" s="34"/>
      <c r="T34" s="34"/>
      <c r="U34" s="34"/>
      <c r="V34" s="34"/>
      <c r="W34" s="34"/>
      <c r="X34" s="34"/>
      <c r="Y34" s="34"/>
      <c r="Z34" s="34"/>
      <c r="AA34" s="34"/>
    </row>
    <row r="35" spans="2:29">
      <c r="B35" s="418"/>
      <c r="C35" s="29" t="s">
        <v>55</v>
      </c>
      <c r="D35" s="30" t="s">
        <v>52</v>
      </c>
      <c r="E35" s="64">
        <v>280.75975102434671</v>
      </c>
      <c r="F35" s="64">
        <v>282.01303806702958</v>
      </c>
      <c r="G35" s="64">
        <v>283.26632510971251</v>
      </c>
      <c r="H35" s="64">
        <v>284.5196121523955</v>
      </c>
      <c r="I35" s="64">
        <v>285.77289919507842</v>
      </c>
      <c r="J35" s="30" t="s">
        <v>52</v>
      </c>
      <c r="K35" s="30" t="s">
        <v>52</v>
      </c>
      <c r="L35" s="37"/>
      <c r="N35" s="89"/>
      <c r="O35" s="33"/>
      <c r="R35" s="34"/>
      <c r="S35" s="34"/>
      <c r="T35" s="34"/>
      <c r="U35" s="34"/>
      <c r="V35" s="34"/>
      <c r="W35" s="34"/>
      <c r="X35" s="34"/>
      <c r="Y35" s="34"/>
      <c r="Z35" s="34"/>
      <c r="AA35" s="34"/>
    </row>
    <row r="36" spans="2:29">
      <c r="C36" s="7" t="s">
        <v>86</v>
      </c>
    </row>
    <row r="37" spans="2:29">
      <c r="C37" s="1" t="s">
        <v>87</v>
      </c>
    </row>
    <row r="39" spans="2:29">
      <c r="C39" s="1" t="s">
        <v>172</v>
      </c>
    </row>
    <row r="40" spans="2:29" ht="44.25" customHeight="1">
      <c r="C40" s="9" t="s">
        <v>89</v>
      </c>
      <c r="D40" s="93" t="s">
        <v>92</v>
      </c>
      <c r="E40" s="374" t="s">
        <v>170</v>
      </c>
      <c r="F40" s="375"/>
      <c r="G40" s="375"/>
      <c r="H40" s="375"/>
      <c r="I40" s="376"/>
      <c r="J40" s="424" t="s">
        <v>93</v>
      </c>
      <c r="K40" s="424"/>
      <c r="L40" s="37"/>
      <c r="O40" s="22"/>
      <c r="P40" s="23"/>
      <c r="Q40" s="23"/>
      <c r="R40" s="24"/>
      <c r="S40" s="23"/>
      <c r="T40" s="23"/>
      <c r="U40" s="23"/>
      <c r="V40" s="23"/>
      <c r="W40" s="23"/>
      <c r="X40" s="23"/>
      <c r="Y40" s="23"/>
      <c r="Z40" s="23"/>
      <c r="AA40" s="23"/>
      <c r="AB40" s="23"/>
      <c r="AC40" s="23"/>
    </row>
    <row r="41" spans="2:29" ht="43.5" customHeight="1">
      <c r="C41" s="9" t="s">
        <v>90</v>
      </c>
      <c r="D41" s="95" t="s">
        <v>166</v>
      </c>
      <c r="E41" s="374" t="s">
        <v>167</v>
      </c>
      <c r="F41" s="375"/>
      <c r="G41" s="375"/>
      <c r="H41" s="375"/>
      <c r="I41" s="376"/>
      <c r="J41" s="95" t="s">
        <v>94</v>
      </c>
      <c r="K41" s="25" t="s">
        <v>173</v>
      </c>
      <c r="L41" s="37"/>
      <c r="O41" s="22"/>
      <c r="P41" s="101"/>
      <c r="Q41" s="101"/>
      <c r="R41" s="24"/>
      <c r="S41" s="24"/>
      <c r="T41" s="24"/>
      <c r="U41" s="24"/>
      <c r="V41" s="24"/>
      <c r="W41" s="24"/>
      <c r="X41" s="24"/>
      <c r="Y41" s="24"/>
      <c r="Z41" s="24"/>
      <c r="AA41" s="24"/>
      <c r="AB41" s="101"/>
      <c r="AC41" s="101"/>
    </row>
    <row r="42" spans="2:29" ht="15" customHeight="1">
      <c r="C42" s="10" t="s">
        <v>91</v>
      </c>
      <c r="D42" s="92" t="s">
        <v>99</v>
      </c>
      <c r="E42" s="26">
        <v>1</v>
      </c>
      <c r="F42" s="26">
        <v>2</v>
      </c>
      <c r="G42" s="26">
        <v>3</v>
      </c>
      <c r="H42" s="26">
        <v>4</v>
      </c>
      <c r="I42" s="26">
        <v>5</v>
      </c>
      <c r="J42" s="94" t="s">
        <v>95</v>
      </c>
      <c r="K42" s="26" t="s">
        <v>96</v>
      </c>
      <c r="L42" s="37"/>
      <c r="O42" s="27"/>
      <c r="P42" s="28"/>
      <c r="Q42" s="28"/>
      <c r="R42" s="102"/>
      <c r="S42" s="102"/>
      <c r="T42" s="102"/>
      <c r="U42" s="102"/>
      <c r="V42" s="102"/>
      <c r="W42" s="102"/>
      <c r="X42" s="102"/>
      <c r="Y42" s="102"/>
      <c r="Z42" s="102"/>
      <c r="AA42" s="102"/>
      <c r="AB42" s="102"/>
      <c r="AC42" s="102"/>
    </row>
    <row r="43" spans="2:29" ht="15" customHeight="1">
      <c r="B43" s="418" t="s">
        <v>97</v>
      </c>
      <c r="C43" s="29" t="s">
        <v>0</v>
      </c>
      <c r="D43" s="64">
        <v>644.62616366542693</v>
      </c>
      <c r="E43" s="30" t="s">
        <v>52</v>
      </c>
      <c r="F43" s="30" t="s">
        <v>52</v>
      </c>
      <c r="G43" s="30" t="s">
        <v>52</v>
      </c>
      <c r="H43" s="30" t="s">
        <v>52</v>
      </c>
      <c r="I43" s="30" t="s">
        <v>52</v>
      </c>
      <c r="J43" s="64">
        <v>1011.8236445002791</v>
      </c>
      <c r="K43" s="64">
        <v>528.71316944801401</v>
      </c>
      <c r="L43" s="38"/>
      <c r="N43" s="89"/>
      <c r="O43" s="33"/>
      <c r="P43" s="34"/>
      <c r="Q43" s="34"/>
      <c r="AB43" s="34"/>
      <c r="AC43" s="34"/>
    </row>
    <row r="44" spans="2:29">
      <c r="B44" s="418"/>
      <c r="C44" s="29" t="s">
        <v>1</v>
      </c>
      <c r="D44" s="64">
        <v>610.8314299334138</v>
      </c>
      <c r="E44" s="30" t="s">
        <v>52</v>
      </c>
      <c r="F44" s="30" t="s">
        <v>52</v>
      </c>
      <c r="G44" s="30" t="s">
        <v>52</v>
      </c>
      <c r="H44" s="30" t="s">
        <v>52</v>
      </c>
      <c r="I44" s="30" t="s">
        <v>52</v>
      </c>
      <c r="J44" s="64">
        <v>965.28283858188536</v>
      </c>
      <c r="K44" s="64">
        <v>506.32788728223363</v>
      </c>
      <c r="L44" s="38"/>
      <c r="N44" s="89"/>
      <c r="O44" s="33"/>
      <c r="P44" s="34"/>
      <c r="Q44" s="34"/>
      <c r="AB44" s="34"/>
      <c r="AC44" s="34"/>
    </row>
    <row r="45" spans="2:29">
      <c r="B45" s="418"/>
      <c r="C45" s="29" t="s">
        <v>2</v>
      </c>
      <c r="D45" s="64">
        <v>574.90004717903582</v>
      </c>
      <c r="E45" s="30" t="s">
        <v>52</v>
      </c>
      <c r="F45" s="30" t="s">
        <v>52</v>
      </c>
      <c r="G45" s="30" t="s">
        <v>52</v>
      </c>
      <c r="H45" s="30" t="s">
        <v>52</v>
      </c>
      <c r="I45" s="30" t="s">
        <v>52</v>
      </c>
      <c r="J45" s="64">
        <v>906.33489670530298</v>
      </c>
      <c r="K45" s="64">
        <v>473.07558114432766</v>
      </c>
      <c r="L45" s="38"/>
      <c r="N45" s="89"/>
      <c r="O45" s="33"/>
      <c r="P45" s="34"/>
      <c r="Q45" s="34"/>
      <c r="AB45" s="34"/>
      <c r="AC45" s="34"/>
    </row>
    <row r="46" spans="2:29">
      <c r="B46" s="418"/>
      <c r="C46" s="29" t="s">
        <v>3</v>
      </c>
      <c r="D46" s="64">
        <v>526.2210302077475</v>
      </c>
      <c r="E46" s="30" t="s">
        <v>52</v>
      </c>
      <c r="F46" s="30" t="s">
        <v>52</v>
      </c>
      <c r="G46" s="30" t="s">
        <v>52</v>
      </c>
      <c r="H46" s="30" t="s">
        <v>52</v>
      </c>
      <c r="I46" s="30" t="s">
        <v>52</v>
      </c>
      <c r="J46" s="64">
        <v>879.55985235237813</v>
      </c>
      <c r="K46" s="64">
        <v>453.84352448652447</v>
      </c>
      <c r="L46" s="38"/>
      <c r="N46" s="89"/>
      <c r="O46" s="33"/>
      <c r="P46" s="34"/>
      <c r="Q46" s="34"/>
      <c r="AB46" s="34"/>
      <c r="AC46" s="34"/>
    </row>
    <row r="47" spans="2:29">
      <c r="B47" s="418"/>
      <c r="C47" s="29" t="s">
        <v>4</v>
      </c>
      <c r="D47" s="64">
        <v>508.3620972539033</v>
      </c>
      <c r="E47" s="30" t="s">
        <v>52</v>
      </c>
      <c r="F47" s="30" t="s">
        <v>52</v>
      </c>
      <c r="G47" s="30" t="s">
        <v>52</v>
      </c>
      <c r="H47" s="30" t="s">
        <v>52</v>
      </c>
      <c r="I47" s="30" t="s">
        <v>52</v>
      </c>
      <c r="J47" s="64">
        <v>848.41649653255399</v>
      </c>
      <c r="K47" s="64">
        <v>440.09987307262372</v>
      </c>
      <c r="L47" s="38"/>
      <c r="N47" s="89"/>
      <c r="O47" s="33"/>
      <c r="P47" s="34"/>
      <c r="Q47" s="34"/>
      <c r="AB47" s="34"/>
      <c r="AC47" s="34"/>
    </row>
    <row r="48" spans="2:29">
      <c r="B48" s="418"/>
      <c r="C48" s="29" t="s">
        <v>5</v>
      </c>
      <c r="D48" s="64">
        <v>480.08352746990846</v>
      </c>
      <c r="E48" s="30" t="s">
        <v>52</v>
      </c>
      <c r="F48" s="30" t="s">
        <v>52</v>
      </c>
      <c r="G48" s="30" t="s">
        <v>52</v>
      </c>
      <c r="H48" s="30" t="s">
        <v>52</v>
      </c>
      <c r="I48" s="30" t="s">
        <v>52</v>
      </c>
      <c r="J48" s="64">
        <v>794.49306584412545</v>
      </c>
      <c r="K48" s="64">
        <v>410.74266266642513</v>
      </c>
      <c r="L48" s="38"/>
      <c r="N48" s="89"/>
      <c r="O48" s="33"/>
      <c r="P48" s="34"/>
      <c r="Q48" s="34"/>
      <c r="R48" s="34"/>
      <c r="S48" s="34"/>
      <c r="T48" s="34"/>
      <c r="U48" s="34"/>
      <c r="V48" s="34"/>
      <c r="W48" s="34"/>
      <c r="X48" s="34"/>
      <c r="Y48" s="34"/>
      <c r="Z48" s="34"/>
      <c r="AA48" s="34"/>
      <c r="AB48" s="34"/>
      <c r="AC48" s="34"/>
    </row>
    <row r="49" spans="2:48">
      <c r="B49" s="418"/>
      <c r="C49" s="29" t="s">
        <v>6</v>
      </c>
      <c r="D49" s="64">
        <v>452.04710332877102</v>
      </c>
      <c r="E49" s="64">
        <v>394.34055180726483</v>
      </c>
      <c r="F49" s="64">
        <v>400.9335566853137</v>
      </c>
      <c r="G49" s="64">
        <v>407.52656156336258</v>
      </c>
      <c r="H49" s="64">
        <v>414.11956644141128</v>
      </c>
      <c r="I49" s="64">
        <v>420.71257131946004</v>
      </c>
      <c r="J49" s="64">
        <v>744.28899494315351</v>
      </c>
      <c r="K49" s="64">
        <v>384.52299196405932</v>
      </c>
      <c r="L49" s="38"/>
      <c r="N49" s="89"/>
      <c r="O49" s="33"/>
      <c r="P49" s="34"/>
      <c r="Q49" s="34"/>
      <c r="R49" s="34"/>
      <c r="S49" s="34"/>
      <c r="T49" s="34"/>
      <c r="U49" s="34"/>
      <c r="V49" s="34"/>
      <c r="W49" s="34"/>
      <c r="X49" s="34"/>
      <c r="Y49" s="34"/>
      <c r="Z49" s="34"/>
      <c r="AA49" s="34"/>
      <c r="AB49" s="34"/>
      <c r="AC49" s="34"/>
    </row>
    <row r="50" spans="2:48">
      <c r="B50" s="418"/>
      <c r="C50" s="29" t="s">
        <v>7</v>
      </c>
      <c r="D50" s="30" t="s">
        <v>52</v>
      </c>
      <c r="E50" s="64">
        <v>381.68573995419308</v>
      </c>
      <c r="F50" s="64">
        <v>385.96386756394929</v>
      </c>
      <c r="G50" s="64">
        <v>390.24199517370533</v>
      </c>
      <c r="H50" s="64">
        <v>394.52012278346143</v>
      </c>
      <c r="I50" s="64">
        <v>398.79825039321753</v>
      </c>
      <c r="J50" s="30" t="s">
        <v>52</v>
      </c>
      <c r="K50" s="30" t="s">
        <v>52</v>
      </c>
      <c r="L50" s="37"/>
      <c r="N50" s="89"/>
      <c r="O50" s="33"/>
      <c r="R50" s="34"/>
      <c r="S50" s="34"/>
      <c r="T50" s="34"/>
      <c r="U50" s="34"/>
      <c r="V50" s="34"/>
      <c r="W50" s="34"/>
      <c r="X50" s="34"/>
      <c r="Y50" s="34"/>
      <c r="Z50" s="34"/>
      <c r="AA50" s="34"/>
    </row>
    <row r="51" spans="2:48">
      <c r="B51" s="418"/>
      <c r="C51" s="29" t="s">
        <v>8</v>
      </c>
      <c r="D51" s="30" t="s">
        <v>52</v>
      </c>
      <c r="E51" s="64">
        <v>364.97444607702442</v>
      </c>
      <c r="F51" s="64">
        <v>368.05118168678058</v>
      </c>
      <c r="G51" s="64">
        <v>371.12791729653662</v>
      </c>
      <c r="H51" s="64">
        <v>374.20465290629278</v>
      </c>
      <c r="I51" s="64">
        <v>377.28138851604882</v>
      </c>
      <c r="J51" s="30" t="s">
        <v>52</v>
      </c>
      <c r="K51" s="30" t="s">
        <v>52</v>
      </c>
      <c r="L51" s="37"/>
      <c r="N51" s="89"/>
      <c r="O51" s="33"/>
      <c r="R51" s="34"/>
      <c r="S51" s="34"/>
      <c r="T51" s="34"/>
      <c r="U51" s="34"/>
      <c r="V51" s="34"/>
      <c r="W51" s="34"/>
      <c r="X51" s="34"/>
      <c r="Y51" s="34"/>
      <c r="Z51" s="34"/>
      <c r="AA51" s="34"/>
    </row>
    <row r="52" spans="2:48">
      <c r="B52" s="418"/>
      <c r="C52" s="29" t="s">
        <v>9</v>
      </c>
      <c r="D52" s="30" t="s">
        <v>52</v>
      </c>
      <c r="E52" s="64">
        <v>350.95069369970912</v>
      </c>
      <c r="F52" s="64">
        <v>352.92859516312382</v>
      </c>
      <c r="G52" s="64">
        <v>354.90649662653846</v>
      </c>
      <c r="H52" s="64">
        <v>356.88439808995304</v>
      </c>
      <c r="I52" s="64">
        <v>358.86229955336768</v>
      </c>
      <c r="J52" s="30" t="s">
        <v>52</v>
      </c>
      <c r="K52" s="30" t="s">
        <v>52</v>
      </c>
      <c r="L52" s="37"/>
      <c r="N52" s="89"/>
      <c r="O52" s="33"/>
      <c r="R52" s="34"/>
      <c r="S52" s="34"/>
      <c r="T52" s="34"/>
      <c r="U52" s="34"/>
      <c r="V52" s="34"/>
      <c r="W52" s="34"/>
      <c r="X52" s="34"/>
      <c r="Y52" s="34"/>
      <c r="Z52" s="34"/>
      <c r="AA52" s="34"/>
    </row>
    <row r="53" spans="2:48">
      <c r="B53" s="418"/>
      <c r="C53" s="29" t="s">
        <v>14</v>
      </c>
      <c r="D53" s="30" t="s">
        <v>52</v>
      </c>
      <c r="E53" s="64">
        <v>337.47635839556455</v>
      </c>
      <c r="F53" s="64">
        <v>338.9048427858084</v>
      </c>
      <c r="G53" s="64">
        <v>340.33332717605231</v>
      </c>
      <c r="H53" s="64">
        <v>341.76181156629627</v>
      </c>
      <c r="I53" s="64">
        <v>343.19029595654013</v>
      </c>
      <c r="J53" s="30" t="s">
        <v>52</v>
      </c>
      <c r="K53" s="30" t="s">
        <v>52</v>
      </c>
      <c r="L53" s="37"/>
      <c r="N53" s="89"/>
      <c r="O53" s="33"/>
      <c r="R53" s="34"/>
      <c r="S53" s="34"/>
      <c r="T53" s="34"/>
      <c r="U53" s="34"/>
      <c r="V53" s="34"/>
      <c r="W53" s="34"/>
      <c r="X53" s="34"/>
      <c r="Y53" s="34"/>
      <c r="Z53" s="34"/>
      <c r="AA53" s="34"/>
    </row>
    <row r="54" spans="2:48">
      <c r="B54" s="418"/>
      <c r="C54" s="29" t="s">
        <v>55</v>
      </c>
      <c r="D54" s="30" t="s">
        <v>52</v>
      </c>
      <c r="E54" s="64">
        <v>297.00557379525264</v>
      </c>
      <c r="F54" s="64">
        <v>298.55660306354537</v>
      </c>
      <c r="G54" s="64">
        <v>300.10763233183798</v>
      </c>
      <c r="H54" s="64">
        <v>301.65866160013064</v>
      </c>
      <c r="I54" s="64">
        <v>303.20969086842331</v>
      </c>
      <c r="J54" s="30" t="s">
        <v>52</v>
      </c>
      <c r="K54" s="30" t="s">
        <v>52</v>
      </c>
      <c r="L54" s="37"/>
      <c r="N54" s="89"/>
      <c r="O54" s="33"/>
      <c r="R54" s="34"/>
      <c r="S54" s="34"/>
      <c r="T54" s="34"/>
      <c r="U54" s="34"/>
      <c r="V54" s="34"/>
      <c r="W54" s="34"/>
      <c r="X54" s="34"/>
      <c r="Y54" s="34"/>
      <c r="Z54" s="34"/>
      <c r="AA54" s="34"/>
    </row>
    <row r="55" spans="2:48">
      <c r="C55" s="36" t="s">
        <v>13</v>
      </c>
    </row>
    <row r="56" spans="2:48">
      <c r="C56" s="36" t="s">
        <v>196</v>
      </c>
    </row>
    <row r="57" spans="2:48">
      <c r="C57" s="8" t="s">
        <v>174</v>
      </c>
    </row>
    <row r="58" spans="2:48" ht="28.5" customHeight="1">
      <c r="C58" s="377" t="s">
        <v>175</v>
      </c>
      <c r="D58" s="377"/>
      <c r="E58" s="377"/>
      <c r="F58" s="377"/>
      <c r="G58" s="377"/>
      <c r="H58" s="377"/>
      <c r="I58" s="377"/>
      <c r="J58" s="377"/>
      <c r="K58" s="377"/>
    </row>
    <row r="60" spans="2:48">
      <c r="C60" s="103"/>
    </row>
    <row r="61" spans="2:48">
      <c r="C61" s="103"/>
    </row>
    <row r="62" spans="2:48" ht="19.5" customHeight="1" thickBot="1">
      <c r="C62" s="96" t="s">
        <v>100</v>
      </c>
      <c r="D62" s="425" t="s">
        <v>176</v>
      </c>
      <c r="E62" s="426"/>
      <c r="F62" s="426"/>
      <c r="G62" s="426"/>
      <c r="H62" s="426"/>
      <c r="I62" s="426"/>
      <c r="J62" s="426"/>
      <c r="K62" s="426"/>
      <c r="L62" s="426"/>
      <c r="M62" s="426"/>
      <c r="N62" s="426"/>
      <c r="O62" s="427"/>
      <c r="P62" s="39"/>
      <c r="U62" s="40"/>
      <c r="V62" s="41"/>
      <c r="W62" s="41"/>
      <c r="X62" s="41"/>
      <c r="Y62" s="41"/>
      <c r="Z62" s="41"/>
      <c r="AA62" s="41"/>
      <c r="AB62" s="41"/>
      <c r="AC62" s="41"/>
      <c r="AD62" s="41"/>
      <c r="AE62" s="41"/>
      <c r="AF62" s="41"/>
      <c r="AG62" s="41"/>
      <c r="AJ62" s="40"/>
      <c r="AK62" s="41"/>
      <c r="AL62" s="41"/>
      <c r="AM62" s="41"/>
      <c r="AN62" s="41"/>
      <c r="AO62" s="41"/>
      <c r="AP62" s="41"/>
      <c r="AQ62" s="41"/>
      <c r="AR62" s="41"/>
      <c r="AS62" s="41"/>
      <c r="AT62" s="41"/>
      <c r="AU62" s="41"/>
      <c r="AV62" s="41"/>
    </row>
    <row r="63" spans="2:48" ht="15" customHeight="1">
      <c r="C63" s="18" t="s">
        <v>132</v>
      </c>
      <c r="D63" s="428" t="s">
        <v>101</v>
      </c>
      <c r="E63" s="429"/>
      <c r="F63" s="429"/>
      <c r="G63" s="430"/>
      <c r="H63" s="428" t="s">
        <v>25</v>
      </c>
      <c r="I63" s="429"/>
      <c r="J63" s="429"/>
      <c r="K63" s="430"/>
      <c r="L63" s="428" t="s">
        <v>102</v>
      </c>
      <c r="M63" s="429"/>
      <c r="N63" s="429"/>
      <c r="O63" s="430"/>
      <c r="P63" s="39"/>
      <c r="U63" s="22"/>
      <c r="V63" s="41"/>
      <c r="W63" s="41"/>
      <c r="X63" s="41"/>
      <c r="Y63" s="41"/>
      <c r="Z63" s="41"/>
      <c r="AA63" s="41"/>
      <c r="AB63" s="41"/>
      <c r="AC63" s="41"/>
      <c r="AD63" s="41"/>
      <c r="AE63" s="41"/>
      <c r="AF63" s="41"/>
      <c r="AG63" s="41"/>
      <c r="AJ63" s="22"/>
      <c r="AK63" s="41"/>
      <c r="AL63" s="41"/>
      <c r="AM63" s="41"/>
      <c r="AN63" s="41"/>
      <c r="AO63" s="41"/>
      <c r="AP63" s="41"/>
      <c r="AQ63" s="41"/>
      <c r="AR63" s="41"/>
      <c r="AS63" s="41"/>
      <c r="AT63" s="41"/>
      <c r="AU63" s="41"/>
      <c r="AV63" s="41"/>
    </row>
    <row r="64" spans="2:48" ht="15" customHeight="1">
      <c r="C64" s="18" t="s">
        <v>91</v>
      </c>
      <c r="D64" s="42">
        <v>1</v>
      </c>
      <c r="E64" s="26">
        <v>2</v>
      </c>
      <c r="F64" s="26">
        <v>3</v>
      </c>
      <c r="G64" s="43">
        <v>4</v>
      </c>
      <c r="H64" s="42">
        <v>1</v>
      </c>
      <c r="I64" s="26">
        <v>2</v>
      </c>
      <c r="J64" s="26">
        <v>3</v>
      </c>
      <c r="K64" s="43">
        <v>4</v>
      </c>
      <c r="L64" s="42">
        <v>1</v>
      </c>
      <c r="M64" s="26">
        <v>2</v>
      </c>
      <c r="N64" s="26">
        <v>3</v>
      </c>
      <c r="O64" s="43">
        <v>4</v>
      </c>
      <c r="P64" s="39"/>
      <c r="U64" s="22"/>
      <c r="V64" s="102"/>
      <c r="W64" s="102"/>
      <c r="X64" s="102"/>
      <c r="Y64" s="102"/>
      <c r="Z64" s="102"/>
      <c r="AA64" s="102"/>
      <c r="AB64" s="102"/>
      <c r="AC64" s="102"/>
      <c r="AD64" s="102"/>
      <c r="AE64" s="102"/>
      <c r="AF64" s="102"/>
      <c r="AG64" s="102"/>
      <c r="AJ64" s="22"/>
      <c r="AK64" s="102"/>
      <c r="AL64" s="102"/>
      <c r="AM64" s="102"/>
      <c r="AN64" s="102"/>
      <c r="AO64" s="102"/>
      <c r="AP64" s="102"/>
      <c r="AQ64" s="102"/>
      <c r="AR64" s="102"/>
      <c r="AS64" s="102"/>
      <c r="AT64" s="102"/>
      <c r="AU64" s="102"/>
      <c r="AV64" s="102"/>
    </row>
    <row r="65" spans="1:48" ht="15" customHeight="1">
      <c r="B65" s="418" t="s">
        <v>97</v>
      </c>
      <c r="C65" s="44" t="s">
        <v>26</v>
      </c>
      <c r="D65" s="65">
        <v>69.45</v>
      </c>
      <c r="E65" s="64">
        <v>80.650000000000006</v>
      </c>
      <c r="F65" s="64">
        <v>91.800000000000011</v>
      </c>
      <c r="G65" s="66">
        <v>103</v>
      </c>
      <c r="H65" s="65">
        <v>116.10000000000001</v>
      </c>
      <c r="I65" s="64">
        <v>172.05</v>
      </c>
      <c r="J65" s="64">
        <v>228.05</v>
      </c>
      <c r="K65" s="66">
        <v>284</v>
      </c>
      <c r="L65" s="65">
        <v>127.35000000000001</v>
      </c>
      <c r="M65" s="64">
        <v>194.60000000000002</v>
      </c>
      <c r="N65" s="64">
        <v>261.65000000000003</v>
      </c>
      <c r="O65" s="66">
        <v>328.70000000000005</v>
      </c>
      <c r="P65" s="39"/>
      <c r="T65" s="89"/>
      <c r="U65" s="33"/>
      <c r="V65" s="34"/>
      <c r="W65" s="34"/>
      <c r="X65" s="34"/>
      <c r="Y65" s="34"/>
      <c r="Z65" s="34"/>
      <c r="AA65" s="34"/>
      <c r="AB65" s="34"/>
      <c r="AC65" s="34"/>
      <c r="AD65" s="34"/>
      <c r="AE65" s="34"/>
      <c r="AF65" s="34"/>
      <c r="AG65" s="34"/>
      <c r="AI65" s="89"/>
      <c r="AJ65" s="33"/>
      <c r="AK65" s="34"/>
      <c r="AL65" s="34"/>
      <c r="AM65" s="34"/>
      <c r="AN65" s="34"/>
      <c r="AO65" s="34"/>
      <c r="AP65" s="34"/>
      <c r="AQ65" s="34"/>
      <c r="AR65" s="34"/>
      <c r="AS65" s="34"/>
      <c r="AT65" s="34"/>
      <c r="AU65" s="34"/>
      <c r="AV65" s="34"/>
    </row>
    <row r="66" spans="1:48" ht="15" customHeight="1">
      <c r="B66" s="418"/>
      <c r="C66" s="44" t="s">
        <v>27</v>
      </c>
      <c r="D66" s="65">
        <v>39.6</v>
      </c>
      <c r="E66" s="64">
        <v>45.25</v>
      </c>
      <c r="F66" s="64">
        <v>50.800000000000004</v>
      </c>
      <c r="G66" s="66">
        <v>56.35</v>
      </c>
      <c r="H66" s="65">
        <v>63.900000000000006</v>
      </c>
      <c r="I66" s="64">
        <v>91.800000000000011</v>
      </c>
      <c r="J66" s="64">
        <v>119.9</v>
      </c>
      <c r="K66" s="66">
        <v>147.95000000000002</v>
      </c>
      <c r="L66" s="65">
        <v>69.45</v>
      </c>
      <c r="M66" s="64">
        <v>103.15</v>
      </c>
      <c r="N66" s="64">
        <v>136.70000000000002</v>
      </c>
      <c r="O66" s="66">
        <v>170.3</v>
      </c>
      <c r="P66" s="39"/>
      <c r="T66" s="89"/>
      <c r="U66" s="33"/>
      <c r="V66" s="34"/>
      <c r="W66" s="34"/>
      <c r="X66" s="34"/>
      <c r="Y66" s="34"/>
      <c r="Z66" s="34"/>
      <c r="AA66" s="34"/>
      <c r="AB66" s="34"/>
      <c r="AC66" s="34"/>
      <c r="AD66" s="34"/>
      <c r="AE66" s="34"/>
      <c r="AF66" s="34"/>
      <c r="AG66" s="34"/>
      <c r="AI66" s="89"/>
      <c r="AJ66" s="33"/>
      <c r="AK66" s="34"/>
      <c r="AL66" s="34"/>
      <c r="AM66" s="34"/>
      <c r="AN66" s="34"/>
      <c r="AO66" s="34"/>
      <c r="AP66" s="34"/>
      <c r="AQ66" s="34"/>
      <c r="AR66" s="34"/>
      <c r="AS66" s="34"/>
      <c r="AT66" s="34"/>
      <c r="AU66" s="34"/>
      <c r="AV66" s="34"/>
    </row>
    <row r="67" spans="1:48" ht="15" customHeight="1">
      <c r="B67" s="418"/>
      <c r="C67" s="44" t="s">
        <v>28</v>
      </c>
      <c r="D67" s="65">
        <v>29.6</v>
      </c>
      <c r="E67" s="64">
        <v>33.4</v>
      </c>
      <c r="F67" s="64">
        <v>37.1</v>
      </c>
      <c r="G67" s="66">
        <v>40.900000000000006</v>
      </c>
      <c r="H67" s="65">
        <v>46.5</v>
      </c>
      <c r="I67" s="64">
        <v>65.2</v>
      </c>
      <c r="J67" s="64">
        <v>83.850000000000009</v>
      </c>
      <c r="K67" s="66">
        <v>102.4</v>
      </c>
      <c r="L67" s="65">
        <v>50.2</v>
      </c>
      <c r="M67" s="64">
        <v>72.75</v>
      </c>
      <c r="N67" s="64">
        <v>95.100000000000009</v>
      </c>
      <c r="O67" s="66">
        <v>117.45</v>
      </c>
      <c r="P67" s="39"/>
      <c r="T67" s="89"/>
      <c r="U67" s="33"/>
      <c r="V67" s="34"/>
      <c r="W67" s="34"/>
      <c r="X67" s="34"/>
      <c r="Y67" s="34"/>
      <c r="Z67" s="34"/>
      <c r="AA67" s="34"/>
      <c r="AB67" s="34"/>
      <c r="AC67" s="34"/>
      <c r="AD67" s="34"/>
      <c r="AE67" s="34"/>
      <c r="AF67" s="34"/>
      <c r="AG67" s="34"/>
      <c r="AI67" s="89"/>
      <c r="AJ67" s="33"/>
      <c r="AK67" s="34"/>
      <c r="AL67" s="34"/>
      <c r="AM67" s="34"/>
      <c r="AN67" s="34"/>
      <c r="AO67" s="34"/>
      <c r="AP67" s="34"/>
      <c r="AQ67" s="34"/>
      <c r="AR67" s="34"/>
      <c r="AS67" s="34"/>
      <c r="AT67" s="34"/>
      <c r="AU67" s="34"/>
      <c r="AV67" s="34"/>
    </row>
    <row r="68" spans="1:48" ht="15" customHeight="1">
      <c r="B68" s="418"/>
      <c r="C68" s="44" t="s">
        <v>29</v>
      </c>
      <c r="D68" s="65">
        <v>24.75</v>
      </c>
      <c r="E68" s="64">
        <v>27.55</v>
      </c>
      <c r="F68" s="64">
        <v>30.3</v>
      </c>
      <c r="G68" s="66">
        <v>33.1</v>
      </c>
      <c r="H68" s="65">
        <v>37.85</v>
      </c>
      <c r="I68" s="64">
        <v>51.85</v>
      </c>
      <c r="J68" s="64">
        <v>65.850000000000009</v>
      </c>
      <c r="K68" s="66">
        <v>79.75</v>
      </c>
      <c r="L68" s="65">
        <v>40.6</v>
      </c>
      <c r="M68" s="64">
        <v>57.400000000000006</v>
      </c>
      <c r="N68" s="64">
        <v>74.2</v>
      </c>
      <c r="O68" s="66">
        <v>90.95</v>
      </c>
      <c r="P68" s="39"/>
      <c r="T68" s="89"/>
      <c r="U68" s="33"/>
      <c r="V68" s="34"/>
      <c r="W68" s="34"/>
      <c r="X68" s="34"/>
      <c r="Y68" s="34"/>
      <c r="Z68" s="34"/>
      <c r="AA68" s="34"/>
      <c r="AB68" s="34"/>
      <c r="AC68" s="34"/>
      <c r="AD68" s="34"/>
      <c r="AE68" s="34"/>
      <c r="AF68" s="34"/>
      <c r="AG68" s="34"/>
      <c r="AI68" s="89"/>
      <c r="AJ68" s="33"/>
      <c r="AK68" s="34"/>
      <c r="AL68" s="34"/>
      <c r="AM68" s="34"/>
      <c r="AN68" s="34"/>
      <c r="AO68" s="34"/>
      <c r="AP68" s="34"/>
      <c r="AQ68" s="34"/>
      <c r="AR68" s="34"/>
      <c r="AS68" s="34"/>
      <c r="AT68" s="34"/>
      <c r="AU68" s="34"/>
      <c r="AV68" s="34"/>
    </row>
    <row r="69" spans="1:48" ht="15" customHeight="1">
      <c r="B69" s="418"/>
      <c r="C69" s="44" t="s">
        <v>1</v>
      </c>
      <c r="D69" s="65">
        <v>20.6</v>
      </c>
      <c r="E69" s="64">
        <v>22.8</v>
      </c>
      <c r="F69" s="64">
        <v>24.85</v>
      </c>
      <c r="G69" s="66">
        <v>26.900000000000002</v>
      </c>
      <c r="H69" s="65">
        <v>30.900000000000002</v>
      </c>
      <c r="I69" s="64">
        <v>41.650000000000006</v>
      </c>
      <c r="J69" s="64">
        <v>52.25</v>
      </c>
      <c r="K69" s="66">
        <v>62.85</v>
      </c>
      <c r="L69" s="65">
        <v>33.1</v>
      </c>
      <c r="M69" s="64">
        <v>45.95</v>
      </c>
      <c r="N69" s="64">
        <v>53.150000000000006</v>
      </c>
      <c r="O69" s="66">
        <v>65.850000000000009</v>
      </c>
      <c r="P69" s="39"/>
      <c r="T69" s="89"/>
      <c r="U69" s="33"/>
      <c r="V69" s="34"/>
      <c r="W69" s="34"/>
      <c r="X69" s="34"/>
      <c r="Y69" s="34"/>
      <c r="Z69" s="34"/>
      <c r="AA69" s="34"/>
      <c r="AB69" s="34"/>
      <c r="AC69" s="34"/>
      <c r="AD69" s="34"/>
      <c r="AE69" s="34"/>
      <c r="AF69" s="34"/>
      <c r="AG69" s="34"/>
      <c r="AI69" s="89"/>
      <c r="AJ69" s="33"/>
      <c r="AK69" s="34"/>
      <c r="AL69" s="34"/>
      <c r="AM69" s="34"/>
      <c r="AN69" s="34"/>
      <c r="AO69" s="34"/>
      <c r="AP69" s="34"/>
      <c r="AQ69" s="34"/>
      <c r="AR69" s="34"/>
      <c r="AS69" s="34"/>
      <c r="AT69" s="34"/>
      <c r="AU69" s="34"/>
      <c r="AV69" s="34"/>
    </row>
    <row r="70" spans="1:48" ht="15" customHeight="1">
      <c r="B70" s="418"/>
      <c r="C70" s="44" t="s">
        <v>2</v>
      </c>
      <c r="D70" s="65">
        <v>16.8</v>
      </c>
      <c r="E70" s="64">
        <v>17.850000000000001</v>
      </c>
      <c r="F70" s="64">
        <v>20.6</v>
      </c>
      <c r="G70" s="66">
        <v>23.3</v>
      </c>
      <c r="H70" s="65">
        <v>22.6</v>
      </c>
      <c r="I70" s="64">
        <v>27.55</v>
      </c>
      <c r="J70" s="64">
        <v>34.450000000000003</v>
      </c>
      <c r="K70" s="66">
        <v>41.2</v>
      </c>
      <c r="L70" s="65">
        <v>23.6</v>
      </c>
      <c r="M70" s="64">
        <v>29.6</v>
      </c>
      <c r="N70" s="64">
        <v>37.4</v>
      </c>
      <c r="O70" s="66">
        <v>45.25</v>
      </c>
      <c r="P70" s="39"/>
      <c r="T70" s="89"/>
      <c r="U70" s="33"/>
      <c r="V70" s="34"/>
      <c r="W70" s="34"/>
      <c r="X70" s="34"/>
      <c r="Y70" s="34"/>
      <c r="Z70" s="34"/>
      <c r="AA70" s="34"/>
      <c r="AB70" s="34"/>
      <c r="AC70" s="34"/>
      <c r="AD70" s="34"/>
      <c r="AE70" s="34"/>
      <c r="AF70" s="34"/>
      <c r="AG70" s="34"/>
      <c r="AI70" s="89"/>
      <c r="AJ70" s="33"/>
      <c r="AK70" s="34"/>
      <c r="AL70" s="34"/>
      <c r="AM70" s="34"/>
      <c r="AN70" s="34"/>
      <c r="AO70" s="34"/>
      <c r="AP70" s="34"/>
      <c r="AQ70" s="34"/>
      <c r="AR70" s="34"/>
      <c r="AS70" s="34"/>
      <c r="AT70" s="34"/>
      <c r="AU70" s="34"/>
      <c r="AV70" s="34"/>
    </row>
    <row r="71" spans="1:48" ht="15" customHeight="1">
      <c r="B71" s="418"/>
      <c r="C71" s="44" t="s">
        <v>3</v>
      </c>
      <c r="D71" s="65">
        <v>16.100000000000001</v>
      </c>
      <c r="E71" s="64">
        <v>16.600000000000001</v>
      </c>
      <c r="F71" s="64">
        <v>19</v>
      </c>
      <c r="G71" s="66">
        <v>21.35</v>
      </c>
      <c r="H71" s="65">
        <v>20.3</v>
      </c>
      <c r="I71" s="64">
        <v>23.6</v>
      </c>
      <c r="J71" s="64">
        <v>28.55</v>
      </c>
      <c r="K71" s="66">
        <v>33.6</v>
      </c>
      <c r="L71" s="65">
        <v>20.950000000000003</v>
      </c>
      <c r="M71" s="64">
        <v>24.85</v>
      </c>
      <c r="N71" s="64">
        <v>30.5</v>
      </c>
      <c r="O71" s="66">
        <v>36.050000000000004</v>
      </c>
      <c r="P71" s="39"/>
      <c r="T71" s="89"/>
      <c r="U71" s="33"/>
      <c r="V71" s="34"/>
      <c r="W71" s="34"/>
      <c r="X71" s="34"/>
      <c r="Y71" s="34"/>
      <c r="Z71" s="34"/>
      <c r="AA71" s="34"/>
      <c r="AB71" s="34"/>
      <c r="AC71" s="34"/>
      <c r="AD71" s="34"/>
      <c r="AE71" s="34"/>
      <c r="AF71" s="34"/>
      <c r="AG71" s="34"/>
      <c r="AI71" s="89"/>
      <c r="AJ71" s="33"/>
      <c r="AK71" s="34"/>
      <c r="AL71" s="34"/>
      <c r="AM71" s="34"/>
      <c r="AN71" s="34"/>
      <c r="AO71" s="34"/>
      <c r="AP71" s="34"/>
      <c r="AQ71" s="34"/>
      <c r="AR71" s="34"/>
      <c r="AS71" s="34"/>
      <c r="AT71" s="34"/>
      <c r="AU71" s="34"/>
      <c r="AV71" s="34"/>
    </row>
    <row r="72" spans="1:48" ht="15" customHeight="1">
      <c r="B72" s="418"/>
      <c r="C72" s="44" t="s">
        <v>4</v>
      </c>
      <c r="D72" s="65">
        <v>15.350000000000001</v>
      </c>
      <c r="E72" s="64">
        <v>15.9</v>
      </c>
      <c r="F72" s="64">
        <v>17.95</v>
      </c>
      <c r="G72" s="66">
        <v>20.200000000000003</v>
      </c>
      <c r="H72" s="65">
        <v>19</v>
      </c>
      <c r="I72" s="64">
        <v>21.35</v>
      </c>
      <c r="J72" s="64">
        <v>25.35</v>
      </c>
      <c r="K72" s="66">
        <v>29.3</v>
      </c>
      <c r="L72" s="65">
        <v>19.5</v>
      </c>
      <c r="M72" s="64">
        <v>22.25</v>
      </c>
      <c r="N72" s="64">
        <v>26.8</v>
      </c>
      <c r="O72" s="66">
        <v>31.25</v>
      </c>
      <c r="P72" s="39"/>
      <c r="T72" s="89"/>
      <c r="U72" s="33"/>
      <c r="V72" s="34"/>
      <c r="W72" s="34"/>
      <c r="X72" s="34"/>
      <c r="Y72" s="34"/>
      <c r="Z72" s="34"/>
      <c r="AA72" s="34"/>
      <c r="AB72" s="34"/>
      <c r="AC72" s="34"/>
      <c r="AD72" s="34"/>
      <c r="AE72" s="34"/>
      <c r="AF72" s="34"/>
      <c r="AG72" s="34"/>
      <c r="AI72" s="89"/>
      <c r="AJ72" s="33"/>
      <c r="AK72" s="34"/>
      <c r="AL72" s="34"/>
      <c r="AM72" s="34"/>
      <c r="AN72" s="34"/>
      <c r="AO72" s="34"/>
      <c r="AP72" s="34"/>
      <c r="AQ72" s="34"/>
      <c r="AR72" s="34"/>
      <c r="AS72" s="34"/>
      <c r="AT72" s="34"/>
      <c r="AU72" s="34"/>
      <c r="AV72" s="34"/>
    </row>
    <row r="73" spans="1:48" ht="15" customHeight="1">
      <c r="B73" s="418"/>
      <c r="C73" s="44" t="s">
        <v>5</v>
      </c>
      <c r="D73" s="65">
        <v>14.350000000000001</v>
      </c>
      <c r="E73" s="64">
        <v>14.55</v>
      </c>
      <c r="F73" s="64">
        <v>16.5</v>
      </c>
      <c r="G73" s="66">
        <v>18.45</v>
      </c>
      <c r="H73" s="65">
        <v>17.100000000000001</v>
      </c>
      <c r="I73" s="64">
        <v>18.55</v>
      </c>
      <c r="J73" s="64">
        <v>21.650000000000002</v>
      </c>
      <c r="K73" s="66">
        <v>24.75</v>
      </c>
      <c r="L73" s="65">
        <v>17.45</v>
      </c>
      <c r="M73" s="64">
        <v>19.200000000000003</v>
      </c>
      <c r="N73" s="64">
        <v>22.6</v>
      </c>
      <c r="O73" s="66">
        <v>25.900000000000002</v>
      </c>
      <c r="P73" s="39"/>
      <c r="T73" s="89"/>
      <c r="U73" s="33"/>
      <c r="V73" s="34"/>
      <c r="W73" s="34"/>
      <c r="X73" s="34"/>
      <c r="Y73" s="34"/>
      <c r="Z73" s="34"/>
      <c r="AA73" s="34"/>
      <c r="AB73" s="34"/>
      <c r="AC73" s="34"/>
      <c r="AD73" s="34"/>
      <c r="AE73" s="34"/>
      <c r="AF73" s="34"/>
      <c r="AG73" s="34"/>
      <c r="AI73" s="89"/>
      <c r="AJ73" s="33"/>
      <c r="AK73" s="34"/>
      <c r="AL73" s="34"/>
      <c r="AM73" s="34"/>
      <c r="AN73" s="34"/>
      <c r="AO73" s="34"/>
      <c r="AP73" s="34"/>
      <c r="AQ73" s="34"/>
      <c r="AR73" s="34"/>
      <c r="AS73" s="34"/>
      <c r="AT73" s="34"/>
      <c r="AU73" s="34"/>
      <c r="AV73" s="34"/>
    </row>
    <row r="74" spans="1:48" ht="15.75" customHeight="1" thickBot="1">
      <c r="B74" s="418"/>
      <c r="C74" s="44" t="s">
        <v>23</v>
      </c>
      <c r="D74" s="67">
        <v>13.4</v>
      </c>
      <c r="E74" s="68">
        <v>13.5</v>
      </c>
      <c r="F74" s="68">
        <v>15.15</v>
      </c>
      <c r="G74" s="69">
        <v>16.8</v>
      </c>
      <c r="H74" s="67">
        <v>15.450000000000001</v>
      </c>
      <c r="I74" s="68">
        <v>16.400000000000002</v>
      </c>
      <c r="J74" s="68">
        <v>18.55</v>
      </c>
      <c r="K74" s="69">
        <v>20.950000000000003</v>
      </c>
      <c r="L74" s="67">
        <v>15.600000000000001</v>
      </c>
      <c r="M74" s="68">
        <v>16.600000000000001</v>
      </c>
      <c r="N74" s="68">
        <v>19.200000000000003</v>
      </c>
      <c r="O74" s="69">
        <v>21.55</v>
      </c>
      <c r="P74" s="39"/>
      <c r="T74" s="89"/>
      <c r="U74" s="33"/>
      <c r="V74" s="34"/>
      <c r="W74" s="34"/>
      <c r="X74" s="34"/>
      <c r="Y74" s="34"/>
      <c r="Z74" s="34"/>
      <c r="AA74" s="34"/>
      <c r="AB74" s="34"/>
      <c r="AC74" s="34"/>
      <c r="AD74" s="34"/>
      <c r="AE74" s="34"/>
      <c r="AF74" s="34"/>
      <c r="AG74" s="34"/>
      <c r="AI74" s="89"/>
      <c r="AJ74" s="33"/>
      <c r="AK74" s="34"/>
      <c r="AL74" s="34"/>
      <c r="AM74" s="34"/>
      <c r="AN74" s="34"/>
      <c r="AO74" s="34"/>
      <c r="AP74" s="34"/>
      <c r="AQ74" s="34"/>
      <c r="AR74" s="34"/>
      <c r="AS74" s="34"/>
      <c r="AT74" s="34"/>
      <c r="AU74" s="34"/>
      <c r="AV74" s="34"/>
    </row>
    <row r="75" spans="1:48" ht="15" customHeight="1">
      <c r="A75" s="45"/>
      <c r="C75" s="103" t="s">
        <v>103</v>
      </c>
    </row>
    <row r="76" spans="1:48" ht="15" customHeight="1">
      <c r="A76" s="45"/>
      <c r="C76" s="103" t="s">
        <v>104</v>
      </c>
    </row>
    <row r="77" spans="1:48" ht="15" customHeight="1">
      <c r="A77" s="45"/>
      <c r="C77" s="103" t="s">
        <v>105</v>
      </c>
    </row>
    <row r="78" spans="1:48" ht="15" customHeight="1">
      <c r="C78" s="103"/>
    </row>
    <row r="79" spans="1:48">
      <c r="C79" s="103"/>
    </row>
    <row r="80" spans="1:48" ht="18">
      <c r="C80" s="5" t="s">
        <v>106</v>
      </c>
    </row>
    <row r="81" spans="2:37">
      <c r="C81" s="103"/>
    </row>
    <row r="82" spans="2:37" ht="15">
      <c r="B82" s="1" t="s">
        <v>17</v>
      </c>
      <c r="C82" s="16" t="s">
        <v>151</v>
      </c>
      <c r="D82" s="26" t="s">
        <v>108</v>
      </c>
      <c r="E82" s="78"/>
    </row>
    <row r="83" spans="2:37" ht="15" customHeight="1">
      <c r="B83" s="418" t="s">
        <v>97</v>
      </c>
      <c r="C83" s="29" t="s">
        <v>0</v>
      </c>
      <c r="D83" s="64">
        <v>146.20000000000002</v>
      </c>
      <c r="E83" s="78"/>
      <c r="U83" s="48"/>
      <c r="V83" s="49"/>
      <c r="W83" s="80"/>
      <c r="AJ83" s="48"/>
      <c r="AK83" s="49"/>
    </row>
    <row r="84" spans="2:37">
      <c r="B84" s="418"/>
      <c r="C84" s="29" t="s">
        <v>1</v>
      </c>
      <c r="D84" s="64">
        <v>144.35</v>
      </c>
      <c r="E84" s="78"/>
      <c r="T84" s="89"/>
      <c r="U84" s="33"/>
      <c r="V84" s="34"/>
      <c r="W84" s="80"/>
      <c r="AI84" s="89"/>
      <c r="AJ84" s="33"/>
      <c r="AK84" s="34"/>
    </row>
    <row r="85" spans="2:37">
      <c r="B85" s="418"/>
      <c r="C85" s="29" t="s">
        <v>24</v>
      </c>
      <c r="D85" s="64">
        <v>141.85</v>
      </c>
      <c r="E85" s="78"/>
      <c r="T85" s="89"/>
      <c r="U85" s="33"/>
      <c r="V85" s="34"/>
      <c r="W85" s="80"/>
      <c r="AI85" s="89"/>
      <c r="AJ85" s="33"/>
      <c r="AK85" s="34"/>
    </row>
    <row r="86" spans="2:37">
      <c r="B86" s="418"/>
      <c r="C86" s="29" t="s">
        <v>3</v>
      </c>
      <c r="D86" s="64">
        <v>140.1</v>
      </c>
      <c r="E86" s="78"/>
      <c r="T86" s="89"/>
      <c r="U86" s="33"/>
      <c r="V86" s="34"/>
      <c r="W86" s="80"/>
      <c r="AI86" s="89"/>
      <c r="AJ86" s="33"/>
      <c r="AK86" s="34"/>
    </row>
    <row r="87" spans="2:37">
      <c r="B87" s="418"/>
      <c r="C87" s="29" t="s">
        <v>4</v>
      </c>
      <c r="D87" s="64">
        <v>137.65</v>
      </c>
      <c r="E87" s="78"/>
      <c r="T87" s="89"/>
      <c r="U87" s="33"/>
      <c r="V87" s="34"/>
      <c r="W87" s="80"/>
      <c r="AI87" s="89"/>
      <c r="AJ87" s="33"/>
      <c r="AK87" s="34"/>
    </row>
    <row r="88" spans="2:37">
      <c r="B88" s="418"/>
      <c r="C88" s="29" t="s">
        <v>5</v>
      </c>
      <c r="D88" s="64">
        <v>133.20000000000002</v>
      </c>
      <c r="E88" s="78"/>
      <c r="T88" s="89"/>
      <c r="U88" s="33"/>
      <c r="V88" s="34"/>
      <c r="W88" s="80"/>
      <c r="AI88" s="89"/>
      <c r="AJ88" s="33"/>
      <c r="AK88" s="34"/>
    </row>
    <row r="89" spans="2:37">
      <c r="B89" s="418"/>
      <c r="C89" s="29" t="s">
        <v>20</v>
      </c>
      <c r="D89" s="64">
        <v>128.9</v>
      </c>
      <c r="E89" s="78"/>
      <c r="T89" s="89"/>
      <c r="U89" s="33"/>
      <c r="V89" s="34"/>
      <c r="W89" s="80"/>
      <c r="AI89" s="89"/>
      <c r="AJ89" s="33"/>
      <c r="AK89" s="34"/>
    </row>
    <row r="90" spans="2:37">
      <c r="B90" s="418"/>
      <c r="C90" s="29" t="s">
        <v>21</v>
      </c>
      <c r="D90" s="64">
        <v>120.45</v>
      </c>
      <c r="E90" s="78"/>
      <c r="T90" s="89"/>
      <c r="U90" s="33"/>
      <c r="V90" s="34"/>
      <c r="W90" s="80"/>
      <c r="AI90" s="89"/>
      <c r="AJ90" s="33"/>
      <c r="AK90" s="34"/>
    </row>
    <row r="91" spans="2:37">
      <c r="B91" s="418"/>
      <c r="C91" s="29" t="s">
        <v>38</v>
      </c>
      <c r="D91" s="64">
        <v>111.7</v>
      </c>
      <c r="E91" s="78"/>
    </row>
    <row r="92" spans="2:37" ht="15">
      <c r="B92" s="103" t="s">
        <v>152</v>
      </c>
      <c r="E92" s="78"/>
      <c r="F92" s="99"/>
      <c r="H92" s="34"/>
      <c r="U92" s="48"/>
      <c r="V92" s="102"/>
      <c r="W92" s="51"/>
      <c r="AJ92" s="48"/>
      <c r="AK92" s="102"/>
    </row>
    <row r="93" spans="2:37">
      <c r="E93" s="78"/>
      <c r="T93" s="89"/>
      <c r="U93" s="33"/>
      <c r="V93" s="34"/>
      <c r="W93" s="51"/>
      <c r="AI93" s="89"/>
      <c r="AJ93" s="33"/>
      <c r="AK93" s="34"/>
    </row>
    <row r="94" spans="2:37" ht="15">
      <c r="B94" s="1" t="s">
        <v>18</v>
      </c>
      <c r="C94" s="16" t="s">
        <v>107</v>
      </c>
      <c r="D94" s="17" t="s">
        <v>108</v>
      </c>
      <c r="E94" s="78"/>
      <c r="T94" s="89"/>
      <c r="U94" s="33"/>
      <c r="V94" s="34"/>
      <c r="W94" s="51"/>
      <c r="AI94" s="89"/>
      <c r="AJ94" s="33"/>
      <c r="AK94" s="34"/>
    </row>
    <row r="95" spans="2:37">
      <c r="B95" s="419" t="s">
        <v>109</v>
      </c>
      <c r="C95" s="44" t="s">
        <v>0</v>
      </c>
      <c r="D95" s="64">
        <v>79.45</v>
      </c>
      <c r="E95" s="51"/>
      <c r="T95" s="89"/>
      <c r="U95" s="33"/>
      <c r="V95" s="34"/>
      <c r="W95" s="51"/>
      <c r="AI95" s="89"/>
      <c r="AJ95" s="33"/>
      <c r="AK95" s="34"/>
    </row>
    <row r="96" spans="2:37">
      <c r="B96" s="419"/>
      <c r="C96" s="44" t="s">
        <v>1</v>
      </c>
      <c r="D96" s="64">
        <v>76.55</v>
      </c>
      <c r="E96" s="51"/>
      <c r="T96" s="89"/>
      <c r="U96" s="33"/>
      <c r="V96" s="34"/>
      <c r="W96" s="51"/>
      <c r="AI96" s="89"/>
      <c r="AJ96" s="33"/>
      <c r="AK96" s="34"/>
    </row>
    <row r="97" spans="2:37">
      <c r="B97" s="419"/>
      <c r="C97" s="44" t="s">
        <v>24</v>
      </c>
      <c r="D97" s="64">
        <v>72.100000000000009</v>
      </c>
      <c r="E97" s="51"/>
      <c r="T97" s="89"/>
      <c r="U97" s="33"/>
      <c r="V97" s="34"/>
      <c r="W97" s="51"/>
      <c r="AI97" s="89"/>
      <c r="AJ97" s="33"/>
      <c r="AK97" s="34"/>
    </row>
    <row r="98" spans="2:37">
      <c r="B98" s="419"/>
      <c r="C98" s="50" t="s">
        <v>3</v>
      </c>
      <c r="D98" s="64">
        <v>70.7</v>
      </c>
      <c r="E98" s="51"/>
      <c r="T98" s="89"/>
      <c r="U98" s="33"/>
      <c r="V98" s="34"/>
      <c r="W98" s="51"/>
      <c r="AI98" s="89"/>
      <c r="AJ98" s="33"/>
      <c r="AK98" s="34"/>
    </row>
    <row r="99" spans="2:37">
      <c r="B99" s="419"/>
      <c r="C99" s="44" t="s">
        <v>4</v>
      </c>
      <c r="D99" s="64">
        <v>67.7</v>
      </c>
      <c r="E99" s="51"/>
      <c r="T99" s="89"/>
      <c r="U99" s="33"/>
      <c r="V99" s="34"/>
      <c r="W99" s="51"/>
      <c r="AI99" s="89"/>
      <c r="AJ99" s="33"/>
      <c r="AK99" s="34"/>
    </row>
    <row r="100" spans="2:37">
      <c r="B100" s="419"/>
      <c r="C100" s="44" t="s">
        <v>5</v>
      </c>
      <c r="D100" s="64">
        <v>64.8</v>
      </c>
      <c r="E100" s="51"/>
      <c r="T100" s="89"/>
      <c r="U100" s="33"/>
      <c r="V100" s="34"/>
      <c r="W100" s="51"/>
      <c r="AI100" s="89"/>
      <c r="AJ100" s="33"/>
      <c r="AK100" s="34"/>
    </row>
    <row r="101" spans="2:37">
      <c r="B101" s="419"/>
      <c r="C101" s="44" t="s">
        <v>23</v>
      </c>
      <c r="D101" s="64">
        <v>60.400000000000006</v>
      </c>
      <c r="E101" s="51"/>
      <c r="T101" s="89"/>
      <c r="U101" s="33"/>
      <c r="V101" s="34"/>
      <c r="W101" s="51"/>
      <c r="AI101" s="89"/>
      <c r="AJ101" s="33"/>
      <c r="AK101" s="34"/>
    </row>
    <row r="102" spans="2:37">
      <c r="E102" s="51"/>
      <c r="T102" s="89"/>
      <c r="U102" s="33"/>
      <c r="V102" s="34"/>
      <c r="W102" s="51"/>
      <c r="AI102" s="89"/>
      <c r="AJ102" s="33"/>
      <c r="AK102" s="34"/>
    </row>
    <row r="103" spans="2:37" ht="15">
      <c r="B103" s="1" t="s">
        <v>22</v>
      </c>
      <c r="C103" s="16" t="s">
        <v>111</v>
      </c>
      <c r="D103" s="26" t="s">
        <v>108</v>
      </c>
      <c r="E103" s="51"/>
      <c r="T103" s="89"/>
      <c r="U103" s="33"/>
      <c r="V103" s="34"/>
      <c r="W103" s="51"/>
      <c r="AI103" s="89"/>
      <c r="AJ103" s="33"/>
      <c r="AK103" s="34"/>
    </row>
    <row r="104" spans="2:37">
      <c r="B104" s="420" t="s">
        <v>168</v>
      </c>
      <c r="C104" s="29" t="s">
        <v>0</v>
      </c>
      <c r="D104" s="64">
        <v>289.35000000000002</v>
      </c>
      <c r="E104" s="51"/>
      <c r="V104" s="53"/>
      <c r="W104" s="51"/>
      <c r="AK104" s="53"/>
    </row>
    <row r="105" spans="2:37" ht="19.5" customHeight="1">
      <c r="B105" s="420"/>
      <c r="C105" s="29" t="s">
        <v>1</v>
      </c>
      <c r="D105" s="64">
        <v>279.05</v>
      </c>
      <c r="E105" s="51"/>
      <c r="U105" s="48"/>
      <c r="V105" s="102"/>
      <c r="W105" s="51"/>
      <c r="AJ105" s="48"/>
      <c r="AK105" s="102"/>
    </row>
    <row r="106" spans="2:37" ht="19.5" customHeight="1">
      <c r="B106" s="420"/>
      <c r="C106" s="29" t="s">
        <v>19</v>
      </c>
      <c r="D106" s="64">
        <v>268.15000000000003</v>
      </c>
      <c r="E106" s="51"/>
      <c r="T106" s="90"/>
      <c r="U106" s="33"/>
      <c r="V106" s="34"/>
      <c r="W106" s="51"/>
      <c r="AI106" s="90"/>
      <c r="AJ106" s="33"/>
      <c r="AK106" s="34"/>
    </row>
    <row r="107" spans="2:37" ht="19.5" customHeight="1">
      <c r="B107" s="420"/>
      <c r="C107" s="29" t="s">
        <v>39</v>
      </c>
      <c r="D107" s="64">
        <v>257.40000000000003</v>
      </c>
      <c r="E107" s="51"/>
      <c r="T107" s="90"/>
      <c r="U107" s="33"/>
      <c r="V107" s="34"/>
      <c r="W107" s="51"/>
      <c r="AI107" s="90"/>
      <c r="AJ107" s="33"/>
      <c r="AK107" s="34"/>
    </row>
    <row r="108" spans="2:37" ht="19.5" customHeight="1">
      <c r="E108" s="51"/>
      <c r="T108" s="90"/>
      <c r="U108" s="33"/>
      <c r="V108" s="34"/>
      <c r="W108" s="51"/>
      <c r="AI108" s="90"/>
      <c r="AJ108" s="33"/>
      <c r="AK108" s="34"/>
    </row>
    <row r="109" spans="2:37" ht="19.5" customHeight="1">
      <c r="B109" s="1" t="s">
        <v>40</v>
      </c>
      <c r="C109" s="77" t="s">
        <v>138</v>
      </c>
      <c r="D109" s="71" t="s">
        <v>137</v>
      </c>
      <c r="E109" s="51"/>
      <c r="T109" s="90"/>
      <c r="U109" s="33"/>
      <c r="V109" s="34"/>
      <c r="W109" s="51"/>
      <c r="AI109" s="90"/>
      <c r="AJ109" s="33"/>
      <c r="AK109" s="34"/>
    </row>
    <row r="110" spans="2:37" ht="19.5" customHeight="1">
      <c r="B110" s="421" t="s">
        <v>97</v>
      </c>
      <c r="C110" s="74" t="s">
        <v>0</v>
      </c>
      <c r="D110" s="64">
        <v>24.25</v>
      </c>
      <c r="E110" s="51"/>
      <c r="T110" s="90"/>
      <c r="U110" s="33"/>
      <c r="V110" s="34"/>
      <c r="W110" s="51"/>
      <c r="AI110" s="90"/>
      <c r="AJ110" s="33"/>
      <c r="AK110" s="34"/>
    </row>
    <row r="111" spans="2:37" ht="19.5" customHeight="1">
      <c r="B111" s="422"/>
      <c r="C111" s="44" t="s">
        <v>1</v>
      </c>
      <c r="D111" s="64">
        <v>23.200000000000003</v>
      </c>
      <c r="E111" s="51"/>
      <c r="T111" s="90"/>
      <c r="U111" s="33"/>
      <c r="V111" s="34"/>
      <c r="W111" s="51"/>
      <c r="AI111" s="90"/>
      <c r="AJ111" s="33"/>
      <c r="AK111" s="34"/>
    </row>
    <row r="112" spans="2:37" ht="19.5" customHeight="1">
      <c r="B112" s="422"/>
      <c r="C112" s="44" t="s">
        <v>2</v>
      </c>
      <c r="D112" s="64">
        <v>22.05</v>
      </c>
      <c r="E112" s="51"/>
      <c r="T112" s="90"/>
      <c r="U112" s="33"/>
      <c r="V112" s="34"/>
      <c r="W112" s="51"/>
      <c r="AI112" s="90"/>
      <c r="AJ112" s="33"/>
      <c r="AK112" s="34"/>
    </row>
    <row r="113" spans="2:37" ht="19.5" customHeight="1">
      <c r="B113" s="422"/>
      <c r="C113" s="44" t="s">
        <v>3</v>
      </c>
      <c r="D113" s="64">
        <v>20.400000000000002</v>
      </c>
      <c r="E113" s="51"/>
      <c r="T113" s="90"/>
      <c r="U113" s="33"/>
      <c r="V113" s="34"/>
      <c r="W113" s="51"/>
      <c r="AI113" s="90"/>
      <c r="AJ113" s="33"/>
      <c r="AK113" s="34"/>
    </row>
    <row r="114" spans="2:37" ht="19.5" customHeight="1">
      <c r="B114" s="422"/>
      <c r="C114" s="44" t="s">
        <v>4</v>
      </c>
      <c r="D114" s="64">
        <v>19.900000000000002</v>
      </c>
      <c r="E114" s="51"/>
      <c r="T114" s="90"/>
      <c r="U114" s="33"/>
      <c r="V114" s="34"/>
      <c r="W114" s="51"/>
      <c r="AI114" s="90"/>
      <c r="AJ114" s="33"/>
      <c r="AK114" s="34"/>
    </row>
    <row r="115" spans="2:37" ht="19.5" customHeight="1">
      <c r="B115" s="422"/>
      <c r="C115" s="44" t="s">
        <v>5</v>
      </c>
      <c r="D115" s="64">
        <v>18.850000000000001</v>
      </c>
      <c r="E115" s="51"/>
      <c r="T115" s="90"/>
      <c r="U115" s="33"/>
      <c r="V115" s="34"/>
      <c r="W115" s="51"/>
      <c r="AI115" s="90"/>
      <c r="AJ115" s="33"/>
      <c r="AK115" s="34"/>
    </row>
    <row r="116" spans="2:37" ht="19.5" customHeight="1">
      <c r="B116" s="422"/>
      <c r="C116" s="44" t="s">
        <v>6</v>
      </c>
      <c r="D116" s="64">
        <v>17.75</v>
      </c>
      <c r="E116" s="51"/>
      <c r="T116" s="90"/>
      <c r="U116" s="33"/>
      <c r="V116" s="34"/>
      <c r="W116" s="51"/>
      <c r="AI116" s="90"/>
      <c r="AJ116" s="33"/>
      <c r="AK116" s="34"/>
    </row>
    <row r="117" spans="2:37" ht="19.5" customHeight="1">
      <c r="B117" s="422"/>
      <c r="C117" s="44" t="s">
        <v>7</v>
      </c>
      <c r="D117" s="64">
        <v>17</v>
      </c>
      <c r="E117" s="51"/>
      <c r="T117" s="90"/>
      <c r="U117" s="33"/>
      <c r="V117" s="34"/>
      <c r="W117" s="51"/>
      <c r="AI117" s="90"/>
      <c r="AJ117" s="33"/>
      <c r="AK117" s="34"/>
    </row>
    <row r="118" spans="2:37" ht="19.5" customHeight="1">
      <c r="B118" s="422"/>
      <c r="C118" s="44" t="s">
        <v>8</v>
      </c>
      <c r="D118" s="64">
        <v>16.7</v>
      </c>
      <c r="E118" s="51"/>
      <c r="T118" s="90"/>
      <c r="U118" s="33"/>
      <c r="V118" s="34"/>
      <c r="W118" s="51"/>
      <c r="AI118" s="90"/>
      <c r="AJ118" s="33"/>
      <c r="AK118" s="34"/>
    </row>
    <row r="119" spans="2:37" ht="19.5" customHeight="1">
      <c r="B119" s="422"/>
      <c r="C119" s="44" t="s">
        <v>9</v>
      </c>
      <c r="D119" s="64">
        <v>16.2</v>
      </c>
      <c r="E119" s="51"/>
      <c r="T119" s="90"/>
      <c r="U119" s="33"/>
      <c r="V119" s="34"/>
      <c r="W119" s="51"/>
      <c r="AI119" s="90"/>
      <c r="AJ119" s="33"/>
      <c r="AK119" s="34"/>
    </row>
    <row r="120" spans="2:37" ht="19.5" customHeight="1">
      <c r="B120" s="422"/>
      <c r="C120" s="44" t="s">
        <v>14</v>
      </c>
      <c r="D120" s="64">
        <v>15.8</v>
      </c>
      <c r="E120" s="51"/>
      <c r="T120" s="90"/>
      <c r="U120" s="33"/>
      <c r="V120" s="34"/>
      <c r="W120" s="51"/>
      <c r="AI120" s="90"/>
      <c r="AJ120" s="33"/>
      <c r="AK120" s="34"/>
    </row>
    <row r="121" spans="2:37" ht="19.5" customHeight="1">
      <c r="B121" s="423"/>
      <c r="C121" s="44" t="s">
        <v>55</v>
      </c>
      <c r="D121" s="64">
        <v>15.05</v>
      </c>
      <c r="E121" s="51"/>
      <c r="T121" s="90"/>
      <c r="U121" s="33"/>
      <c r="V121" s="34"/>
      <c r="W121" s="51"/>
      <c r="AI121" s="90"/>
      <c r="AJ121" s="33"/>
      <c r="AK121" s="34"/>
    </row>
    <row r="122" spans="2:37" ht="19.5" customHeight="1">
      <c r="E122" s="51"/>
      <c r="T122" s="90"/>
      <c r="U122" s="33"/>
      <c r="V122" s="34"/>
      <c r="W122" s="51"/>
      <c r="AI122" s="90"/>
      <c r="AJ122" s="33"/>
      <c r="AK122" s="34"/>
    </row>
    <row r="123" spans="2:37" ht="18">
      <c r="C123" s="5" t="s">
        <v>112</v>
      </c>
    </row>
    <row r="124" spans="2:37" ht="18">
      <c r="C124" s="372" t="s">
        <v>113</v>
      </c>
      <c r="D124" s="373"/>
      <c r="U124" s="5"/>
    </row>
    <row r="125" spans="2:37" ht="15">
      <c r="C125" s="353" t="s">
        <v>114</v>
      </c>
      <c r="D125" s="354"/>
      <c r="E125" s="414" t="s">
        <v>169</v>
      </c>
      <c r="F125" s="414"/>
      <c r="G125" s="414"/>
      <c r="U125" s="55"/>
      <c r="V125" s="55"/>
    </row>
    <row r="126" spans="2:37" ht="15.75" customHeight="1">
      <c r="C126" s="353" t="s">
        <v>115</v>
      </c>
      <c r="D126" s="354"/>
      <c r="E126" s="415" t="s">
        <v>45</v>
      </c>
      <c r="F126" s="416"/>
      <c r="G126" s="417"/>
      <c r="U126" s="56"/>
      <c r="V126" s="56"/>
    </row>
    <row r="127" spans="2:37" ht="15.75" customHeight="1">
      <c r="C127" s="353" t="s">
        <v>116</v>
      </c>
      <c r="D127" s="354"/>
      <c r="E127" s="415" t="s">
        <v>44</v>
      </c>
      <c r="F127" s="416"/>
      <c r="G127" s="417"/>
      <c r="U127" s="56"/>
      <c r="V127" s="56"/>
    </row>
    <row r="128" spans="2:37">
      <c r="C128" s="103"/>
      <c r="U128" s="56"/>
      <c r="V128" s="56"/>
    </row>
    <row r="129" spans="3:29">
      <c r="C129" s="103"/>
      <c r="U129" s="103"/>
    </row>
    <row r="130" spans="3:29" ht="18">
      <c r="C130" s="5"/>
      <c r="U130" s="103"/>
    </row>
    <row r="131" spans="3:29" ht="18">
      <c r="C131" s="5" t="s">
        <v>118</v>
      </c>
      <c r="U131" s="5"/>
    </row>
    <row r="132" spans="3:29" ht="18.75" customHeight="1">
      <c r="C132" s="56" t="s">
        <v>133</v>
      </c>
      <c r="I132" s="56" t="s">
        <v>120</v>
      </c>
      <c r="P132" s="57"/>
      <c r="U132" s="5"/>
    </row>
    <row r="133" spans="3:29" ht="15" customHeight="1">
      <c r="C133" s="355" t="s">
        <v>121</v>
      </c>
      <c r="D133" s="58">
        <v>1</v>
      </c>
      <c r="E133" s="64">
        <v>52.25</v>
      </c>
      <c r="I133" s="355" t="s">
        <v>121</v>
      </c>
      <c r="J133" s="58">
        <v>1</v>
      </c>
      <c r="K133" s="105">
        <v>30.900000000000002</v>
      </c>
      <c r="P133" s="57"/>
      <c r="U133" s="56"/>
      <c r="AA133" s="56"/>
    </row>
    <row r="134" spans="3:29" ht="15" customHeight="1">
      <c r="C134" s="356"/>
      <c r="D134" s="58">
        <v>50</v>
      </c>
      <c r="E134" s="64">
        <v>47.7</v>
      </c>
      <c r="I134" s="356"/>
      <c r="J134" s="58">
        <v>50</v>
      </c>
      <c r="K134" s="105">
        <v>28.104285714285716</v>
      </c>
      <c r="P134" s="57"/>
      <c r="U134" s="59"/>
      <c r="V134" s="60"/>
      <c r="W134" s="34"/>
      <c r="AA134" s="59"/>
      <c r="AB134" s="60"/>
      <c r="AC134" s="34"/>
    </row>
    <row r="135" spans="3:29" ht="15" customHeight="1">
      <c r="C135" s="356"/>
      <c r="D135" s="58">
        <v>100</v>
      </c>
      <c r="E135" s="64">
        <v>46.1</v>
      </c>
      <c r="I135" s="356"/>
      <c r="J135" s="58">
        <v>100</v>
      </c>
      <c r="K135" s="105">
        <v>27.25</v>
      </c>
      <c r="P135" s="57"/>
      <c r="U135" s="59"/>
      <c r="V135" s="60"/>
      <c r="W135" s="34"/>
      <c r="AA135" s="59"/>
      <c r="AB135" s="60"/>
      <c r="AC135" s="34"/>
    </row>
    <row r="136" spans="3:29" ht="15" customHeight="1">
      <c r="C136" s="356"/>
      <c r="D136" s="58">
        <v>200</v>
      </c>
      <c r="E136" s="64">
        <v>44</v>
      </c>
      <c r="I136" s="356"/>
      <c r="J136" s="58">
        <v>200</v>
      </c>
      <c r="K136" s="105">
        <v>25.89714285714286</v>
      </c>
      <c r="P136" s="57"/>
      <c r="U136" s="59"/>
      <c r="V136" s="60"/>
      <c r="W136" s="34"/>
      <c r="AA136" s="59"/>
      <c r="AB136" s="60"/>
      <c r="AC136" s="34"/>
    </row>
    <row r="137" spans="3:29" ht="15" customHeight="1">
      <c r="C137" s="357"/>
      <c r="D137" s="58">
        <v>500</v>
      </c>
      <c r="E137" s="64">
        <v>40.950000000000003</v>
      </c>
      <c r="I137" s="357"/>
      <c r="J137" s="58">
        <v>500</v>
      </c>
      <c r="K137" s="105">
        <v>24.15</v>
      </c>
      <c r="P137" s="57"/>
      <c r="U137" s="59"/>
      <c r="V137" s="60"/>
      <c r="W137" s="34"/>
      <c r="AA137" s="59"/>
      <c r="AB137" s="60"/>
      <c r="AC137" s="34"/>
    </row>
    <row r="138" spans="3:29" ht="15" customHeight="1">
      <c r="C138" s="11" t="s">
        <v>122</v>
      </c>
      <c r="D138" s="361" t="s">
        <v>16</v>
      </c>
      <c r="E138" s="362"/>
      <c r="I138" s="11" t="s">
        <v>122</v>
      </c>
      <c r="J138" s="361" t="s">
        <v>16</v>
      </c>
      <c r="K138" s="362"/>
      <c r="P138" s="57"/>
      <c r="U138" s="59"/>
      <c r="V138" s="60"/>
      <c r="W138" s="34"/>
      <c r="AA138" s="59"/>
      <c r="AB138" s="60"/>
      <c r="AC138" s="34"/>
    </row>
    <row r="139" spans="3:29" ht="15" customHeight="1">
      <c r="C139" s="11" t="s">
        <v>77</v>
      </c>
      <c r="D139" s="358" t="s">
        <v>12</v>
      </c>
      <c r="E139" s="359"/>
      <c r="I139" s="11" t="s">
        <v>77</v>
      </c>
      <c r="J139" s="358" t="s">
        <v>11</v>
      </c>
      <c r="K139" s="359"/>
      <c r="P139" s="57"/>
      <c r="U139" s="61"/>
      <c r="V139" s="62"/>
      <c r="W139" s="62"/>
      <c r="AA139" s="61"/>
      <c r="AB139" s="62"/>
      <c r="AC139" s="62"/>
    </row>
    <row r="140" spans="3:29" ht="15" customHeight="1">
      <c r="C140" s="12" t="s">
        <v>123</v>
      </c>
      <c r="I140" s="13" t="s">
        <v>123</v>
      </c>
      <c r="P140" s="57"/>
      <c r="U140" s="61"/>
      <c r="V140" s="34"/>
      <c r="W140" s="34"/>
      <c r="AA140" s="61"/>
      <c r="AB140" s="34"/>
      <c r="AC140" s="34"/>
    </row>
    <row r="141" spans="3:29" ht="15" customHeight="1">
      <c r="P141" s="57"/>
      <c r="AA141" s="61"/>
    </row>
    <row r="142" spans="3:29" ht="18.75" customHeight="1">
      <c r="C142" s="5" t="s">
        <v>124</v>
      </c>
      <c r="I142" s="5" t="s">
        <v>124</v>
      </c>
      <c r="P142" s="57"/>
    </row>
    <row r="143" spans="3:29" s="80" customFormat="1" ht="15.75" customHeight="1">
      <c r="C143" s="353" t="s">
        <v>125</v>
      </c>
      <c r="D143" s="354"/>
      <c r="E143" s="412" t="s">
        <v>127</v>
      </c>
      <c r="F143" s="413"/>
      <c r="I143" s="14" t="s">
        <v>128</v>
      </c>
      <c r="J143" s="15"/>
      <c r="K143" s="351" t="s">
        <v>129</v>
      </c>
      <c r="L143" s="352"/>
      <c r="P143" s="57"/>
      <c r="U143" s="91"/>
      <c r="AA143" s="91"/>
    </row>
    <row r="144" spans="3:29" ht="15" customHeight="1">
      <c r="C144" s="353" t="s">
        <v>126</v>
      </c>
      <c r="D144" s="354"/>
      <c r="E144" s="351" t="s">
        <v>31</v>
      </c>
      <c r="F144" s="352"/>
      <c r="I144" s="353" t="s">
        <v>115</v>
      </c>
      <c r="J144" s="354"/>
      <c r="K144" s="351" t="s">
        <v>32</v>
      </c>
      <c r="L144" s="352"/>
      <c r="P144" s="57"/>
      <c r="U144" s="56"/>
      <c r="V144" s="56"/>
      <c r="AA144" s="56"/>
      <c r="AB144" s="56"/>
    </row>
    <row r="145" spans="3:28" ht="15" customHeight="1">
      <c r="I145" s="97" t="s">
        <v>116</v>
      </c>
      <c r="J145" s="98"/>
      <c r="K145" s="351" t="s">
        <v>153</v>
      </c>
      <c r="L145" s="352"/>
      <c r="P145" s="57"/>
      <c r="U145" s="56"/>
      <c r="V145" s="56"/>
      <c r="AA145" s="63"/>
      <c r="AB145" s="63"/>
    </row>
    <row r="146" spans="3:28" ht="15" customHeight="1">
      <c r="P146" s="57"/>
      <c r="AA146" s="103"/>
      <c r="AB146" s="103"/>
    </row>
    <row r="147" spans="3:28" ht="15" customHeight="1">
      <c r="P147" s="57"/>
    </row>
    <row r="148" spans="3:28" ht="15" customHeight="1">
      <c r="C148" s="56" t="s">
        <v>130</v>
      </c>
      <c r="P148" s="57"/>
    </row>
    <row r="149" spans="3:28" ht="15" customHeight="1">
      <c r="C149" s="355" t="s">
        <v>121</v>
      </c>
      <c r="D149" s="58">
        <v>1</v>
      </c>
      <c r="E149" s="64">
        <v>43.3</v>
      </c>
      <c r="P149" s="57"/>
      <c r="U149" s="56"/>
    </row>
    <row r="150" spans="3:28" ht="15" customHeight="1">
      <c r="C150" s="356"/>
      <c r="D150" s="58">
        <v>50</v>
      </c>
      <c r="E150" s="64">
        <v>41.95</v>
      </c>
      <c r="P150" s="57"/>
      <c r="U150" s="59"/>
      <c r="V150" s="60"/>
      <c r="W150" s="34"/>
    </row>
    <row r="151" spans="3:28" ht="15" customHeight="1">
      <c r="C151" s="356"/>
      <c r="D151" s="58">
        <v>100</v>
      </c>
      <c r="E151" s="64">
        <v>40.5</v>
      </c>
      <c r="P151" s="57"/>
      <c r="U151" s="59"/>
      <c r="V151" s="60"/>
      <c r="W151" s="34"/>
    </row>
    <row r="152" spans="3:28" ht="15" customHeight="1">
      <c r="C152" s="356"/>
      <c r="D152" s="58">
        <v>200</v>
      </c>
      <c r="E152" s="64">
        <v>38.4</v>
      </c>
      <c r="P152" s="57"/>
      <c r="U152" s="59"/>
      <c r="V152" s="60"/>
      <c r="W152" s="34"/>
    </row>
    <row r="153" spans="3:28" ht="15" customHeight="1">
      <c r="C153" s="357"/>
      <c r="D153" s="58">
        <v>500</v>
      </c>
      <c r="E153" s="64">
        <v>36.049999999999997</v>
      </c>
      <c r="P153" s="57"/>
      <c r="U153" s="59"/>
      <c r="V153" s="60"/>
      <c r="W153" s="34"/>
    </row>
    <row r="154" spans="3:28" ht="15" customHeight="1">
      <c r="C154" s="11" t="s">
        <v>77</v>
      </c>
      <c r="D154" s="358" t="s">
        <v>10</v>
      </c>
      <c r="E154" s="359"/>
      <c r="P154" s="57"/>
      <c r="U154" s="59"/>
      <c r="V154" s="60"/>
      <c r="W154" s="34"/>
    </row>
    <row r="155" spans="3:28" ht="15" customHeight="1">
      <c r="P155" s="57"/>
      <c r="U155" s="61"/>
      <c r="V155" s="34"/>
      <c r="W155" s="34"/>
    </row>
    <row r="156" spans="3:28" ht="15" customHeight="1">
      <c r="P156" s="57"/>
    </row>
    <row r="158" spans="3:28" ht="18">
      <c r="C158" s="5" t="s">
        <v>124</v>
      </c>
    </row>
    <row r="159" spans="3:28" s="80" customFormat="1" ht="15.75" customHeight="1">
      <c r="C159" s="353" t="s">
        <v>128</v>
      </c>
      <c r="D159" s="354"/>
      <c r="E159" s="351" t="s">
        <v>129</v>
      </c>
      <c r="F159" s="352"/>
      <c r="U159" s="91"/>
    </row>
    <row r="160" spans="3:28">
      <c r="C160" s="353" t="s">
        <v>115</v>
      </c>
      <c r="D160" s="354"/>
      <c r="E160" s="351" t="s">
        <v>30</v>
      </c>
      <c r="F160" s="352"/>
      <c r="U160" s="56"/>
      <c r="V160" s="56"/>
    </row>
    <row r="161" spans="3:22">
      <c r="C161" s="353" t="s">
        <v>116</v>
      </c>
      <c r="D161" s="354"/>
      <c r="E161" s="351" t="s">
        <v>154</v>
      </c>
      <c r="F161" s="352"/>
      <c r="U161" s="56"/>
      <c r="V161" s="56"/>
    </row>
    <row r="162" spans="3:22">
      <c r="U162" s="103"/>
      <c r="V162" s="103"/>
    </row>
  </sheetData>
  <sheetProtection formatCells="0" formatColumns="0" formatRows="0" insertColumns="0" insertRows="0" insertHyperlinks="0" deleteColumns="0" deleteRows="0" sort="0" autoFilter="0" pivotTables="0"/>
  <mergeCells count="52">
    <mergeCell ref="E21:I21"/>
    <mergeCell ref="J21:K21"/>
    <mergeCell ref="R1:W1"/>
    <mergeCell ref="I15:J15"/>
    <mergeCell ref="K15:L15"/>
    <mergeCell ref="I16:J16"/>
    <mergeCell ref="K16:L16"/>
    <mergeCell ref="B65:B74"/>
    <mergeCell ref="E22:I22"/>
    <mergeCell ref="B24:B35"/>
    <mergeCell ref="E40:I40"/>
    <mergeCell ref="J40:K40"/>
    <mergeCell ref="E41:I41"/>
    <mergeCell ref="B43:B54"/>
    <mergeCell ref="C58:K58"/>
    <mergeCell ref="D62:O62"/>
    <mergeCell ref="D63:G63"/>
    <mergeCell ref="H63:K63"/>
    <mergeCell ref="L63:O63"/>
    <mergeCell ref="B83:B91"/>
    <mergeCell ref="B95:B101"/>
    <mergeCell ref="B104:B107"/>
    <mergeCell ref="B110:B121"/>
    <mergeCell ref="C124:D124"/>
    <mergeCell ref="E125:G125"/>
    <mergeCell ref="C126:D126"/>
    <mergeCell ref="E126:G126"/>
    <mergeCell ref="C127:D127"/>
    <mergeCell ref="E127:G127"/>
    <mergeCell ref="C125:D125"/>
    <mergeCell ref="K144:L144"/>
    <mergeCell ref="K145:L145"/>
    <mergeCell ref="C149:C153"/>
    <mergeCell ref="I133:I137"/>
    <mergeCell ref="D138:E138"/>
    <mergeCell ref="J138:K138"/>
    <mergeCell ref="D139:E139"/>
    <mergeCell ref="J139:K139"/>
    <mergeCell ref="C143:D143"/>
    <mergeCell ref="E143:F143"/>
    <mergeCell ref="K143:L143"/>
    <mergeCell ref="C133:C137"/>
    <mergeCell ref="C161:D161"/>
    <mergeCell ref="E161:F161"/>
    <mergeCell ref="C144:D144"/>
    <mergeCell ref="E144:F144"/>
    <mergeCell ref="I144:J144"/>
    <mergeCell ref="D154:E154"/>
    <mergeCell ref="C159:D159"/>
    <mergeCell ref="E159:F159"/>
    <mergeCell ref="C160:D160"/>
    <mergeCell ref="E160:F160"/>
  </mergeCells>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B1:AT178"/>
  <sheetViews>
    <sheetView topLeftCell="A81" zoomScale="70" zoomScaleNormal="70" zoomScalePageLayoutView="70" workbookViewId="0">
      <selection activeCell="A66" sqref="A66:XFD66"/>
    </sheetView>
  </sheetViews>
  <sheetFormatPr baseColWidth="10" defaultColWidth="9.1640625" defaultRowHeight="14" x14ac:dyDescent="0"/>
  <cols>
    <col min="1" max="1" width="5.5" style="126" customWidth="1"/>
    <col min="2" max="2" width="7.6640625" style="126" customWidth="1"/>
    <col min="3" max="3" width="23.1640625" style="126" customWidth="1"/>
    <col min="4" max="4" width="27.1640625" style="126" customWidth="1"/>
    <col min="5" max="5" width="20.83203125" style="126" customWidth="1"/>
    <col min="6" max="6" width="18.83203125" style="126" customWidth="1"/>
    <col min="7" max="7" width="22.6640625" style="126" customWidth="1"/>
    <col min="8" max="8" width="20.83203125" style="126" customWidth="1"/>
    <col min="9" max="9" width="15.5" style="126" customWidth="1"/>
    <col min="10" max="10" width="19.5" style="126" customWidth="1"/>
    <col min="11" max="11" width="25.5" style="126" customWidth="1"/>
    <col min="12" max="15" width="15.5" style="126" customWidth="1"/>
    <col min="16" max="16" width="15.83203125" style="126" customWidth="1"/>
    <col min="17" max="18" width="9.1640625" style="126"/>
    <col min="19" max="19" width="12.5" style="126" customWidth="1"/>
    <col min="20" max="16384" width="9.1640625" style="126"/>
  </cols>
  <sheetData>
    <row r="1" spans="3:21" ht="31" thickBot="1">
      <c r="C1" s="128" t="s">
        <v>57</v>
      </c>
      <c r="L1" s="123" t="str">
        <f>'Table of contents'!J2</f>
        <v>No. 2023/6.1/ENG</v>
      </c>
      <c r="M1" s="128"/>
      <c r="P1" s="392" t="s">
        <v>155</v>
      </c>
      <c r="Q1" s="392"/>
      <c r="R1" s="392"/>
      <c r="S1" s="392"/>
      <c r="T1" s="392"/>
      <c r="U1" s="392"/>
    </row>
    <row r="2" spans="3:21" ht="21" customHeight="1" thickBot="1">
      <c r="C2" s="131" t="str">
        <f>'Table of contents'!B3</f>
        <v>The price list is valid until further notice</v>
      </c>
      <c r="P2" s="206">
        <v>0</v>
      </c>
      <c r="Q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7" spans="3:21" ht="16">
      <c r="C7" s="124"/>
    </row>
    <row r="8" spans="3:21" ht="28">
      <c r="C8" s="128" t="s">
        <v>229</v>
      </c>
      <c r="P8" s="207"/>
      <c r="Q8" s="127"/>
    </row>
    <row r="10" spans="3:21" ht="23">
      <c r="C10" s="141" t="s">
        <v>70</v>
      </c>
    </row>
    <row r="11" spans="3:21" ht="23">
      <c r="C11" s="141" t="s">
        <v>201</v>
      </c>
    </row>
    <row r="12" spans="3:21" ht="23">
      <c r="C12" s="141"/>
    </row>
    <row r="13" spans="3:21" ht="23">
      <c r="C13" s="141"/>
    </row>
    <row r="14" spans="3:21" ht="23">
      <c r="C14" s="141"/>
    </row>
    <row r="15" spans="3:21" ht="23">
      <c r="C15" s="141"/>
    </row>
    <row r="16" spans="3:21" ht="23">
      <c r="C16" s="141"/>
    </row>
    <row r="17" spans="2:27" ht="23">
      <c r="C17" s="141"/>
    </row>
    <row r="18" spans="2:27" ht="23">
      <c r="C18" s="141"/>
    </row>
    <row r="19" spans="2:27" ht="23">
      <c r="C19" s="141"/>
    </row>
    <row r="20" spans="2:27" ht="18">
      <c r="C20" s="142" t="s">
        <v>71</v>
      </c>
    </row>
    <row r="21" spans="2:27" ht="35.25" customHeight="1">
      <c r="C21" s="143" t="s">
        <v>72</v>
      </c>
      <c r="D21" s="143" t="s">
        <v>204</v>
      </c>
      <c r="E21" s="143" t="s">
        <v>205</v>
      </c>
      <c r="F21" s="143" t="s">
        <v>206</v>
      </c>
      <c r="G21" s="143" t="s">
        <v>76</v>
      </c>
      <c r="H21" s="143" t="s">
        <v>77</v>
      </c>
      <c r="I21" s="393" t="s">
        <v>78</v>
      </c>
      <c r="J21" s="394"/>
      <c r="K21" s="393" t="s">
        <v>79</v>
      </c>
      <c r="L21" s="394"/>
      <c r="M21" s="143" t="s">
        <v>80</v>
      </c>
    </row>
    <row r="22" spans="2:27" ht="76.5" customHeight="1">
      <c r="C22" s="143" t="s">
        <v>165</v>
      </c>
      <c r="D22" s="143" t="s">
        <v>195</v>
      </c>
      <c r="E22" s="143">
        <v>8</v>
      </c>
      <c r="F22" s="143" t="s">
        <v>207</v>
      </c>
      <c r="G22" s="208" t="s">
        <v>231</v>
      </c>
      <c r="H22" s="144" t="s">
        <v>42</v>
      </c>
      <c r="I22" s="395" t="s">
        <v>232</v>
      </c>
      <c r="J22" s="396"/>
      <c r="K22" s="395" t="s">
        <v>233</v>
      </c>
      <c r="L22" s="396"/>
      <c r="M22" s="145" t="s">
        <v>85</v>
      </c>
    </row>
    <row r="23" spans="2:27">
      <c r="C23" s="147"/>
    </row>
    <row r="24" spans="2:27">
      <c r="C24" s="126" t="s">
        <v>171</v>
      </c>
    </row>
    <row r="25" spans="2:27" ht="44.25" customHeight="1">
      <c r="C25" s="148" t="s">
        <v>89</v>
      </c>
      <c r="D25" s="149" t="s">
        <v>92</v>
      </c>
      <c r="E25" s="316" t="s">
        <v>170</v>
      </c>
      <c r="F25" s="317"/>
      <c r="G25" s="317"/>
      <c r="H25" s="317"/>
      <c r="I25" s="318"/>
      <c r="J25" s="407" t="s">
        <v>93</v>
      </c>
      <c r="K25" s="407"/>
      <c r="L25" s="209"/>
      <c r="O25" s="167"/>
      <c r="P25" s="151"/>
      <c r="Q25" s="150"/>
      <c r="R25" s="150"/>
      <c r="S25" s="150"/>
      <c r="T25" s="150"/>
      <c r="U25" s="150"/>
      <c r="V25" s="150"/>
      <c r="W25" s="150"/>
      <c r="X25" s="150"/>
      <c r="Y25" s="150"/>
      <c r="Z25" s="150"/>
      <c r="AA25" s="150"/>
    </row>
    <row r="26" spans="2:27" ht="46.5" customHeight="1">
      <c r="C26" s="148" t="s">
        <v>90</v>
      </c>
      <c r="D26" s="152" t="s">
        <v>166</v>
      </c>
      <c r="E26" s="316" t="s">
        <v>167</v>
      </c>
      <c r="F26" s="317"/>
      <c r="G26" s="317"/>
      <c r="H26" s="317"/>
      <c r="I26" s="318"/>
      <c r="J26" s="152" t="s">
        <v>226</v>
      </c>
      <c r="K26" s="153" t="s">
        <v>173</v>
      </c>
      <c r="L26" s="209"/>
      <c r="M26" s="154"/>
    </row>
    <row r="27" spans="2:27" s="223" customFormat="1" ht="15" customHeight="1">
      <c r="C27" s="148" t="s">
        <v>91</v>
      </c>
      <c r="D27" s="152" t="s">
        <v>99</v>
      </c>
      <c r="E27" s="173">
        <v>1</v>
      </c>
      <c r="F27" s="173">
        <v>2</v>
      </c>
      <c r="G27" s="173">
        <v>3</v>
      </c>
      <c r="H27" s="173">
        <v>4</v>
      </c>
      <c r="I27" s="173">
        <v>5</v>
      </c>
      <c r="J27" s="149" t="s">
        <v>95</v>
      </c>
      <c r="K27" s="173" t="s">
        <v>96</v>
      </c>
      <c r="L27" s="215"/>
      <c r="M27" s="210"/>
    </row>
    <row r="28" spans="2:27" ht="15" customHeight="1">
      <c r="B28" s="403" t="s">
        <v>97</v>
      </c>
      <c r="C28" s="160" t="s">
        <v>0</v>
      </c>
      <c r="D28" s="161">
        <v>853.69967542814095</v>
      </c>
      <c r="E28" s="162" t="s">
        <v>52</v>
      </c>
      <c r="F28" s="162" t="s">
        <v>52</v>
      </c>
      <c r="G28" s="162" t="s">
        <v>52</v>
      </c>
      <c r="H28" s="162" t="s">
        <v>52</v>
      </c>
      <c r="I28" s="162" t="s">
        <v>52</v>
      </c>
      <c r="J28" s="161">
        <v>1439.2212209365528</v>
      </c>
      <c r="K28" s="161">
        <v>766.14176691394402</v>
      </c>
      <c r="L28" s="211"/>
      <c r="M28" s="165"/>
    </row>
    <row r="29" spans="2:27">
      <c r="B29" s="403"/>
      <c r="C29" s="160" t="s">
        <v>1</v>
      </c>
      <c r="D29" s="161">
        <v>811.58583940506639</v>
      </c>
      <c r="E29" s="162" t="s">
        <v>52</v>
      </c>
      <c r="F29" s="162" t="s">
        <v>52</v>
      </c>
      <c r="G29" s="162" t="s">
        <v>52</v>
      </c>
      <c r="H29" s="162" t="s">
        <v>52</v>
      </c>
      <c r="I29" s="162" t="s">
        <v>52</v>
      </c>
      <c r="J29" s="161">
        <v>1373.1456070915312</v>
      </c>
      <c r="K29" s="161">
        <v>733.7201257700525</v>
      </c>
      <c r="L29" s="211"/>
      <c r="M29" s="165"/>
    </row>
    <row r="30" spans="2:27">
      <c r="B30" s="403"/>
      <c r="C30" s="160" t="s">
        <v>2</v>
      </c>
      <c r="D30" s="161">
        <v>762.90973705598776</v>
      </c>
      <c r="E30" s="162" t="s">
        <v>52</v>
      </c>
      <c r="F30" s="162" t="s">
        <v>52</v>
      </c>
      <c r="G30" s="162" t="s">
        <v>52</v>
      </c>
      <c r="H30" s="162" t="s">
        <v>52</v>
      </c>
      <c r="I30" s="162" t="s">
        <v>52</v>
      </c>
      <c r="J30" s="161">
        <v>1289.0416575858967</v>
      </c>
      <c r="K30" s="161">
        <v>685.50802690395756</v>
      </c>
      <c r="L30" s="211"/>
      <c r="M30" s="165"/>
    </row>
    <row r="31" spans="2:27">
      <c r="B31" s="403"/>
      <c r="C31" s="160" t="s">
        <v>3</v>
      </c>
      <c r="D31" s="161">
        <v>697.47774321037991</v>
      </c>
      <c r="E31" s="162" t="s">
        <v>52</v>
      </c>
      <c r="F31" s="162" t="s">
        <v>52</v>
      </c>
      <c r="G31" s="162" t="s">
        <v>52</v>
      </c>
      <c r="H31" s="162" t="s">
        <v>52</v>
      </c>
      <c r="I31" s="162" t="s">
        <v>52</v>
      </c>
      <c r="J31" s="161">
        <v>1250.9113900319287</v>
      </c>
      <c r="K31" s="161">
        <v>657.61543843746142</v>
      </c>
      <c r="L31" s="211"/>
      <c r="M31" s="165"/>
    </row>
    <row r="32" spans="2:27">
      <c r="B32" s="403"/>
      <c r="C32" s="160" t="s">
        <v>4</v>
      </c>
      <c r="D32" s="161">
        <v>673.29481862566286</v>
      </c>
      <c r="E32" s="162" t="s">
        <v>52</v>
      </c>
      <c r="F32" s="162" t="s">
        <v>52</v>
      </c>
      <c r="G32" s="162" t="s">
        <v>52</v>
      </c>
      <c r="H32" s="162" t="s">
        <v>52</v>
      </c>
      <c r="I32" s="162" t="s">
        <v>52</v>
      </c>
      <c r="J32" s="161">
        <v>1206.4336958308475</v>
      </c>
      <c r="K32" s="161">
        <v>637.69784212967011</v>
      </c>
      <c r="L32" s="211"/>
      <c r="M32" s="165"/>
    </row>
    <row r="33" spans="2:15">
      <c r="B33" s="403"/>
      <c r="C33" s="160" t="s">
        <v>5</v>
      </c>
      <c r="D33" s="161">
        <v>635.73872668373258</v>
      </c>
      <c r="E33" s="162" t="s">
        <v>52</v>
      </c>
      <c r="F33" s="162" t="s">
        <v>52</v>
      </c>
      <c r="G33" s="162" t="s">
        <v>52</v>
      </c>
      <c r="H33" s="162" t="s">
        <v>52</v>
      </c>
      <c r="I33" s="162" t="s">
        <v>52</v>
      </c>
      <c r="J33" s="161">
        <v>1129.6306717390878</v>
      </c>
      <c r="K33" s="161">
        <v>595.14555818928318</v>
      </c>
      <c r="L33" s="211"/>
      <c r="M33" s="165"/>
    </row>
    <row r="34" spans="2:15">
      <c r="B34" s="403"/>
      <c r="C34" s="160" t="s">
        <v>6</v>
      </c>
      <c r="D34" s="161">
        <v>598.53448733235109</v>
      </c>
      <c r="E34" s="161">
        <v>554.25473036195888</v>
      </c>
      <c r="F34" s="161">
        <v>562.77032478217893</v>
      </c>
      <c r="G34" s="161">
        <v>571.28591920239933</v>
      </c>
      <c r="H34" s="161">
        <v>579.80151362261938</v>
      </c>
      <c r="I34" s="161">
        <v>588.31710804283955</v>
      </c>
      <c r="J34" s="161">
        <v>1058.2321073805667</v>
      </c>
      <c r="K34" s="161">
        <v>557.15231342762479</v>
      </c>
      <c r="L34" s="211"/>
      <c r="M34" s="165"/>
    </row>
    <row r="35" spans="2:15">
      <c r="B35" s="403"/>
      <c r="C35" s="160" t="s">
        <v>7</v>
      </c>
      <c r="D35" s="162" t="s">
        <v>52</v>
      </c>
      <c r="E35" s="161">
        <v>536.71176691819073</v>
      </c>
      <c r="F35" s="161">
        <v>542.23744151975575</v>
      </c>
      <c r="G35" s="161">
        <v>547.76311612132099</v>
      </c>
      <c r="H35" s="161">
        <v>553.28879072288612</v>
      </c>
      <c r="I35" s="161">
        <v>558.81446532445102</v>
      </c>
      <c r="J35" s="162" t="s">
        <v>52</v>
      </c>
      <c r="K35" s="162" t="s">
        <v>52</v>
      </c>
      <c r="L35" s="209"/>
    </row>
    <row r="36" spans="2:15">
      <c r="B36" s="403"/>
      <c r="C36" s="160" t="s">
        <v>8</v>
      </c>
      <c r="D36" s="162" t="s">
        <v>52</v>
      </c>
      <c r="E36" s="161">
        <v>513.33047094172537</v>
      </c>
      <c r="F36" s="161">
        <v>517.30441500449501</v>
      </c>
      <c r="G36" s="161">
        <v>521.27835906726443</v>
      </c>
      <c r="H36" s="161">
        <v>525.25230313003385</v>
      </c>
      <c r="I36" s="161">
        <v>529.22624719280304</v>
      </c>
      <c r="J36" s="162" t="s">
        <v>52</v>
      </c>
      <c r="K36" s="162" t="s">
        <v>52</v>
      </c>
      <c r="L36" s="209"/>
    </row>
    <row r="37" spans="2:15">
      <c r="B37" s="403"/>
      <c r="C37" s="160" t="s">
        <v>9</v>
      </c>
      <c r="D37" s="162" t="s">
        <v>52</v>
      </c>
      <c r="E37" s="161">
        <v>493.71990067363095</v>
      </c>
      <c r="F37" s="161">
        <v>496.27457899969693</v>
      </c>
      <c r="G37" s="161">
        <v>498.82925732576285</v>
      </c>
      <c r="H37" s="161">
        <v>501.38393565182895</v>
      </c>
      <c r="I37" s="161">
        <v>503.9386139778951</v>
      </c>
      <c r="J37" s="162" t="s">
        <v>52</v>
      </c>
      <c r="K37" s="162" t="s">
        <v>52</v>
      </c>
      <c r="L37" s="209"/>
    </row>
    <row r="38" spans="2:15">
      <c r="B38" s="403"/>
      <c r="C38" s="160" t="s">
        <v>14</v>
      </c>
      <c r="D38" s="162" t="s">
        <v>52</v>
      </c>
      <c r="E38" s="161">
        <v>474.81896327388796</v>
      </c>
      <c r="F38" s="161">
        <v>476.66400873160217</v>
      </c>
      <c r="G38" s="161">
        <v>478.50905418931666</v>
      </c>
      <c r="H38" s="161">
        <v>480.35409964703103</v>
      </c>
      <c r="I38" s="161">
        <v>482.19914510474547</v>
      </c>
      <c r="J38" s="162" t="s">
        <v>52</v>
      </c>
      <c r="K38" s="162" t="s">
        <v>52</v>
      </c>
      <c r="L38" s="209"/>
    </row>
    <row r="39" spans="2:15">
      <c r="B39" s="403"/>
      <c r="C39" s="160" t="s">
        <v>55</v>
      </c>
      <c r="D39" s="162" t="s">
        <v>52</v>
      </c>
      <c r="E39" s="161">
        <v>407.96127716456596</v>
      </c>
      <c r="F39" s="161">
        <v>409.78238072631672</v>
      </c>
      <c r="G39" s="161">
        <v>411.60348428806765</v>
      </c>
      <c r="H39" s="161">
        <v>413.42458784981858</v>
      </c>
      <c r="I39" s="161">
        <v>415.24569141156945</v>
      </c>
      <c r="J39" s="162" t="s">
        <v>52</v>
      </c>
      <c r="K39" s="162" t="s">
        <v>52</v>
      </c>
      <c r="L39" s="209"/>
    </row>
    <row r="40" spans="2:15">
      <c r="C40" s="147"/>
    </row>
    <row r="41" spans="2:15">
      <c r="C41" s="126" t="s">
        <v>202</v>
      </c>
    </row>
    <row r="42" spans="2:15" ht="44.25" customHeight="1">
      <c r="C42" s="148" t="s">
        <v>89</v>
      </c>
      <c r="D42" s="149" t="s">
        <v>92</v>
      </c>
      <c r="E42" s="316" t="s">
        <v>170</v>
      </c>
      <c r="F42" s="317"/>
      <c r="G42" s="317"/>
      <c r="H42" s="317"/>
      <c r="I42" s="318"/>
      <c r="J42" s="407" t="s">
        <v>93</v>
      </c>
      <c r="K42" s="407"/>
      <c r="L42" s="209"/>
      <c r="M42" s="150"/>
      <c r="N42" s="150"/>
      <c r="O42" s="150"/>
    </row>
    <row r="43" spans="2:15" ht="43.5" customHeight="1">
      <c r="C43" s="148" t="s">
        <v>90</v>
      </c>
      <c r="D43" s="152" t="s">
        <v>166</v>
      </c>
      <c r="E43" s="316" t="s">
        <v>167</v>
      </c>
      <c r="F43" s="317"/>
      <c r="G43" s="317"/>
      <c r="H43" s="317"/>
      <c r="I43" s="318"/>
      <c r="J43" s="152" t="s">
        <v>226</v>
      </c>
      <c r="K43" s="153" t="s">
        <v>173</v>
      </c>
      <c r="L43" s="209"/>
      <c r="M43" s="151"/>
      <c r="N43" s="154"/>
      <c r="O43" s="154"/>
    </row>
    <row r="44" spans="2:15" s="223" customFormat="1" ht="15" customHeight="1">
      <c r="C44" s="148" t="s">
        <v>91</v>
      </c>
      <c r="D44" s="152" t="s">
        <v>99</v>
      </c>
      <c r="E44" s="173">
        <v>1</v>
      </c>
      <c r="F44" s="173">
        <v>2</v>
      </c>
      <c r="G44" s="173">
        <v>3</v>
      </c>
      <c r="H44" s="173">
        <v>4</v>
      </c>
      <c r="I44" s="173">
        <v>5</v>
      </c>
      <c r="J44" s="149" t="s">
        <v>95</v>
      </c>
      <c r="K44" s="173" t="s">
        <v>96</v>
      </c>
      <c r="L44" s="215"/>
      <c r="M44" s="210"/>
      <c r="N44" s="210"/>
      <c r="O44" s="210"/>
    </row>
    <row r="45" spans="2:15" ht="15" customHeight="1">
      <c r="B45" s="403" t="s">
        <v>97</v>
      </c>
      <c r="C45" s="160" t="s">
        <v>0</v>
      </c>
      <c r="D45" s="161">
        <v>936.68167201016274</v>
      </c>
      <c r="E45" s="162" t="s">
        <v>52</v>
      </c>
      <c r="F45" s="162" t="s">
        <v>52</v>
      </c>
      <c r="G45" s="162" t="s">
        <v>52</v>
      </c>
      <c r="H45" s="162" t="s">
        <v>52</v>
      </c>
      <c r="I45" s="162" t="s">
        <v>52</v>
      </c>
      <c r="J45" s="161">
        <v>1470.2423148959267</v>
      </c>
      <c r="K45" s="161">
        <v>768.25292469729015</v>
      </c>
      <c r="L45" s="211"/>
      <c r="N45" s="165"/>
      <c r="O45" s="165"/>
    </row>
    <row r="46" spans="2:15">
      <c r="B46" s="403"/>
      <c r="C46" s="160" t="s">
        <v>1</v>
      </c>
      <c r="D46" s="161">
        <v>887.57583442323255</v>
      </c>
      <c r="E46" s="162" t="s">
        <v>52</v>
      </c>
      <c r="F46" s="162" t="s">
        <v>52</v>
      </c>
      <c r="G46" s="162" t="s">
        <v>52</v>
      </c>
      <c r="H46" s="162" t="s">
        <v>52</v>
      </c>
      <c r="I46" s="162" t="s">
        <v>52</v>
      </c>
      <c r="J46" s="161">
        <v>1402.615646352936</v>
      </c>
      <c r="K46" s="161">
        <v>735.7257256642315</v>
      </c>
      <c r="L46" s="211"/>
      <c r="N46" s="165"/>
      <c r="O46" s="165"/>
    </row>
    <row r="47" spans="2:15">
      <c r="B47" s="403"/>
      <c r="C47" s="160" t="s">
        <v>2</v>
      </c>
      <c r="D47" s="161">
        <v>835.36531370121577</v>
      </c>
      <c r="E47" s="162" t="s">
        <v>52</v>
      </c>
      <c r="F47" s="162" t="s">
        <v>52</v>
      </c>
      <c r="G47" s="162" t="s">
        <v>52</v>
      </c>
      <c r="H47" s="162" t="s">
        <v>52</v>
      </c>
      <c r="I47" s="162" t="s">
        <v>52</v>
      </c>
      <c r="J47" s="161">
        <v>1316.9606421493327</v>
      </c>
      <c r="K47" s="161">
        <v>687.4080689089692</v>
      </c>
      <c r="L47" s="211"/>
      <c r="N47" s="165"/>
      <c r="O47" s="165"/>
    </row>
    <row r="48" spans="2:15">
      <c r="B48" s="403"/>
      <c r="C48" s="160" t="s">
        <v>3</v>
      </c>
      <c r="D48" s="161">
        <v>764.63169229620121</v>
      </c>
      <c r="E48" s="162" t="s">
        <v>52</v>
      </c>
      <c r="F48" s="162" t="s">
        <v>52</v>
      </c>
      <c r="G48" s="162" t="s">
        <v>52</v>
      </c>
      <c r="H48" s="162" t="s">
        <v>52</v>
      </c>
      <c r="I48" s="162" t="s">
        <v>52</v>
      </c>
      <c r="J48" s="161">
        <v>1278.0548472463802</v>
      </c>
      <c r="K48" s="161">
        <v>659.46270149788927</v>
      </c>
      <c r="L48" s="211"/>
      <c r="N48" s="165"/>
      <c r="O48" s="165"/>
    </row>
    <row r="49" spans="2:18">
      <c r="B49" s="403"/>
      <c r="C49" s="160" t="s">
        <v>4</v>
      </c>
      <c r="D49" s="161">
        <v>738.68155852501513</v>
      </c>
      <c r="E49" s="162" t="s">
        <v>52</v>
      </c>
      <c r="F49" s="162" t="s">
        <v>52</v>
      </c>
      <c r="G49" s="162" t="s">
        <v>52</v>
      </c>
      <c r="H49" s="162" t="s">
        <v>52</v>
      </c>
      <c r="I49" s="162" t="s">
        <v>52</v>
      </c>
      <c r="J49" s="161">
        <v>1232.8016256963151</v>
      </c>
      <c r="K49" s="161">
        <v>639.49232624551428</v>
      </c>
      <c r="L49" s="211"/>
      <c r="N49" s="165"/>
      <c r="O49" s="165"/>
    </row>
    <row r="50" spans="2:18">
      <c r="B50" s="403"/>
      <c r="C50" s="160" t="s">
        <v>5</v>
      </c>
      <c r="D50" s="161">
        <v>697.59104821014671</v>
      </c>
      <c r="E50" s="162" t="s">
        <v>52</v>
      </c>
      <c r="F50" s="162" t="s">
        <v>52</v>
      </c>
      <c r="G50" s="162" t="s">
        <v>52</v>
      </c>
      <c r="H50" s="162" t="s">
        <v>52</v>
      </c>
      <c r="I50" s="162" t="s">
        <v>52</v>
      </c>
      <c r="J50" s="161">
        <v>1154.4475469065862</v>
      </c>
      <c r="K50" s="161">
        <v>596.83448441595999</v>
      </c>
      <c r="L50" s="211"/>
      <c r="M50" s="165"/>
      <c r="N50" s="165"/>
      <c r="O50" s="165"/>
    </row>
    <row r="51" spans="2:18">
      <c r="B51" s="403"/>
      <c r="C51" s="160" t="s">
        <v>6</v>
      </c>
      <c r="D51" s="161">
        <v>656.85239048582764</v>
      </c>
      <c r="E51" s="161">
        <v>573.00120322132909</v>
      </c>
      <c r="F51" s="161">
        <v>582.58124694407684</v>
      </c>
      <c r="G51" s="161">
        <v>592.1612906668247</v>
      </c>
      <c r="H51" s="161">
        <v>601.74133438957222</v>
      </c>
      <c r="I51" s="161">
        <v>611.32137811231985</v>
      </c>
      <c r="J51" s="161">
        <v>1081.4979278500969</v>
      </c>
      <c r="K51" s="161">
        <v>558.73568176513447</v>
      </c>
      <c r="L51" s="211"/>
      <c r="M51" s="165"/>
      <c r="N51" s="165"/>
      <c r="O51" s="165"/>
    </row>
    <row r="52" spans="2:18">
      <c r="B52" s="403"/>
      <c r="C52" s="160" t="s">
        <v>7</v>
      </c>
      <c r="D52" s="162" t="s">
        <v>52</v>
      </c>
      <c r="E52" s="161">
        <v>554.61297917204661</v>
      </c>
      <c r="F52" s="161">
        <v>560.82936309880756</v>
      </c>
      <c r="G52" s="161">
        <v>567.04574702556806</v>
      </c>
      <c r="H52" s="161">
        <v>573.26213095232879</v>
      </c>
      <c r="I52" s="161">
        <v>579.47851487908963</v>
      </c>
      <c r="J52" s="162" t="s">
        <v>52</v>
      </c>
      <c r="K52" s="162" t="s">
        <v>52</v>
      </c>
      <c r="L52" s="209"/>
      <c r="M52" s="165"/>
    </row>
    <row r="53" spans="2:18">
      <c r="B53" s="403"/>
      <c r="C53" s="160" t="s">
        <v>8</v>
      </c>
      <c r="D53" s="162" t="s">
        <v>52</v>
      </c>
      <c r="E53" s="161">
        <v>530.33043593595823</v>
      </c>
      <c r="F53" s="161">
        <v>534.8011230065739</v>
      </c>
      <c r="G53" s="161">
        <v>539.27181007718934</v>
      </c>
      <c r="H53" s="161">
        <v>543.74249714780501</v>
      </c>
      <c r="I53" s="161">
        <v>548.21318421842057</v>
      </c>
      <c r="J53" s="162" t="s">
        <v>52</v>
      </c>
      <c r="K53" s="162" t="s">
        <v>52</v>
      </c>
      <c r="L53" s="209"/>
      <c r="M53" s="165"/>
    </row>
    <row r="54" spans="2:18">
      <c r="B54" s="403"/>
      <c r="C54" s="160" t="s">
        <v>9</v>
      </c>
      <c r="D54" s="162" t="s">
        <v>52</v>
      </c>
      <c r="E54" s="161">
        <v>509.95305666554754</v>
      </c>
      <c r="F54" s="161">
        <v>512.82706978237206</v>
      </c>
      <c r="G54" s="161">
        <v>515.70108289919631</v>
      </c>
      <c r="H54" s="161">
        <v>518.57509601602055</v>
      </c>
      <c r="I54" s="161">
        <v>521.4491091328448</v>
      </c>
      <c r="J54" s="162" t="s">
        <v>52</v>
      </c>
      <c r="K54" s="162" t="s">
        <v>52</v>
      </c>
      <c r="L54" s="209"/>
      <c r="M54" s="165"/>
    </row>
    <row r="55" spans="2:18">
      <c r="B55" s="403"/>
      <c r="C55" s="160" t="s">
        <v>14</v>
      </c>
      <c r="D55" s="162" t="s">
        <v>52</v>
      </c>
      <c r="E55" s="161">
        <v>490.3740143720326</v>
      </c>
      <c r="F55" s="161">
        <v>492.44969051196125</v>
      </c>
      <c r="G55" s="161">
        <v>494.52536665188984</v>
      </c>
      <c r="H55" s="161">
        <v>496.60104279181866</v>
      </c>
      <c r="I55" s="161">
        <v>498.67671893174725</v>
      </c>
      <c r="J55" s="162" t="s">
        <v>52</v>
      </c>
      <c r="K55" s="162" t="s">
        <v>52</v>
      </c>
      <c r="L55" s="209"/>
      <c r="M55" s="165"/>
    </row>
    <row r="56" spans="2:18">
      <c r="B56" s="403"/>
      <c r="C56" s="160" t="s">
        <v>55</v>
      </c>
      <c r="D56" s="162" t="s">
        <v>52</v>
      </c>
      <c r="E56" s="161">
        <v>431.56746210392083</v>
      </c>
      <c r="F56" s="161">
        <v>433.8212035284082</v>
      </c>
      <c r="G56" s="161">
        <v>436.07494495289541</v>
      </c>
      <c r="H56" s="161">
        <v>438.32868637738267</v>
      </c>
      <c r="I56" s="161">
        <v>440.58242780186981</v>
      </c>
      <c r="J56" s="162" t="s">
        <v>52</v>
      </c>
      <c r="K56" s="162" t="s">
        <v>52</v>
      </c>
      <c r="L56" s="209"/>
      <c r="M56" s="165"/>
    </row>
    <row r="57" spans="2:18">
      <c r="C57" s="170" t="s">
        <v>13</v>
      </c>
    </row>
    <row r="58" spans="2:18">
      <c r="C58" s="170"/>
    </row>
    <row r="59" spans="2:18">
      <c r="C59" s="170"/>
    </row>
    <row r="60" spans="2:18">
      <c r="C60" s="170"/>
    </row>
    <row r="61" spans="2:18">
      <c r="C61" s="170"/>
    </row>
    <row r="62" spans="2:18">
      <c r="C62" s="170" t="s">
        <v>196</v>
      </c>
    </row>
    <row r="63" spans="2:18">
      <c r="C63" s="171" t="s">
        <v>227</v>
      </c>
    </row>
    <row r="64" spans="2:18" ht="36.75" customHeight="1">
      <c r="C64" s="320" t="s">
        <v>210</v>
      </c>
      <c r="D64" s="320"/>
      <c r="E64" s="320"/>
      <c r="F64" s="320"/>
      <c r="G64" s="320"/>
      <c r="H64" s="320"/>
      <c r="I64" s="320"/>
      <c r="J64" s="320"/>
      <c r="K64" s="320"/>
      <c r="L64" s="320"/>
      <c r="M64" s="320"/>
      <c r="N64" s="320"/>
      <c r="O64" s="320"/>
      <c r="P64" s="259"/>
      <c r="Q64" s="259"/>
      <c r="R64" s="259"/>
    </row>
    <row r="65" spans="2:46" ht="36.75" customHeight="1">
      <c r="C65" s="289"/>
      <c r="D65" s="289"/>
      <c r="E65" s="289"/>
      <c r="F65" s="289"/>
      <c r="G65" s="289"/>
      <c r="H65" s="289"/>
      <c r="I65" s="289"/>
      <c r="J65" s="289"/>
      <c r="K65" s="289"/>
      <c r="L65" s="289"/>
      <c r="M65" s="289"/>
      <c r="N65" s="289"/>
      <c r="O65" s="289"/>
      <c r="P65" s="259"/>
      <c r="Q65" s="259"/>
      <c r="R65" s="259"/>
    </row>
    <row r="66" spans="2:46" ht="36.75" customHeight="1">
      <c r="C66" s="289"/>
      <c r="D66" s="289"/>
      <c r="E66" s="289"/>
      <c r="F66" s="289"/>
      <c r="G66" s="289"/>
      <c r="H66" s="289"/>
      <c r="I66" s="289"/>
      <c r="J66" s="289"/>
      <c r="K66" s="289"/>
      <c r="L66" s="289"/>
      <c r="M66" s="289"/>
      <c r="N66" s="289"/>
      <c r="O66" s="289"/>
      <c r="P66" s="259"/>
      <c r="Q66" s="259"/>
      <c r="R66" s="259"/>
    </row>
    <row r="68" spans="2:46" ht="19.5" customHeight="1" thickBot="1">
      <c r="C68" s="173" t="s">
        <v>100</v>
      </c>
      <c r="D68" s="432" t="s">
        <v>176</v>
      </c>
      <c r="E68" s="433"/>
      <c r="F68" s="433"/>
      <c r="G68" s="433"/>
      <c r="H68" s="433"/>
      <c r="I68" s="433"/>
      <c r="J68" s="433"/>
      <c r="K68" s="433"/>
      <c r="L68" s="433"/>
      <c r="M68" s="433"/>
      <c r="N68" s="433"/>
      <c r="O68" s="434"/>
      <c r="S68" s="174"/>
      <c r="T68" s="134"/>
      <c r="U68" s="134"/>
      <c r="V68" s="134"/>
      <c r="W68" s="134"/>
      <c r="X68" s="134"/>
      <c r="Y68" s="134"/>
      <c r="Z68" s="134"/>
      <c r="AA68" s="134"/>
      <c r="AB68" s="134"/>
      <c r="AC68" s="134"/>
      <c r="AD68" s="134"/>
      <c r="AE68" s="134"/>
      <c r="AH68" s="174"/>
      <c r="AI68" s="134"/>
      <c r="AJ68" s="134"/>
      <c r="AK68" s="134"/>
      <c r="AL68" s="134"/>
      <c r="AM68" s="134"/>
      <c r="AN68" s="134"/>
      <c r="AO68" s="134"/>
      <c r="AP68" s="134"/>
      <c r="AQ68" s="134"/>
      <c r="AR68" s="134"/>
      <c r="AS68" s="134"/>
      <c r="AT68" s="134"/>
    </row>
    <row r="69" spans="2:46" ht="15" customHeight="1">
      <c r="C69" s="176" t="s">
        <v>132</v>
      </c>
      <c r="D69" s="404" t="s">
        <v>101</v>
      </c>
      <c r="E69" s="405"/>
      <c r="F69" s="405"/>
      <c r="G69" s="406"/>
      <c r="H69" s="404" t="s">
        <v>25</v>
      </c>
      <c r="I69" s="405"/>
      <c r="J69" s="405"/>
      <c r="K69" s="406"/>
      <c r="L69" s="404" t="s">
        <v>102</v>
      </c>
      <c r="M69" s="405"/>
      <c r="N69" s="405"/>
      <c r="O69" s="406"/>
      <c r="S69" s="167"/>
      <c r="T69" s="134"/>
      <c r="U69" s="134"/>
      <c r="V69" s="134"/>
      <c r="W69" s="134"/>
      <c r="X69" s="134"/>
      <c r="Y69" s="134"/>
      <c r="Z69" s="134"/>
      <c r="AA69" s="134"/>
      <c r="AB69" s="134"/>
      <c r="AC69" s="134"/>
      <c r="AD69" s="134"/>
      <c r="AE69" s="134"/>
      <c r="AH69" s="167"/>
      <c r="AI69" s="134"/>
      <c r="AJ69" s="134"/>
      <c r="AK69" s="134"/>
      <c r="AL69" s="134"/>
      <c r="AM69" s="134"/>
      <c r="AN69" s="134"/>
      <c r="AO69" s="134"/>
      <c r="AP69" s="134"/>
      <c r="AQ69" s="134"/>
      <c r="AR69" s="134"/>
      <c r="AS69" s="134"/>
      <c r="AT69" s="134"/>
    </row>
    <row r="70" spans="2:46" ht="15" customHeight="1">
      <c r="C70" s="176" t="s">
        <v>91</v>
      </c>
      <c r="D70" s="177">
        <v>1</v>
      </c>
      <c r="E70" s="156">
        <v>2</v>
      </c>
      <c r="F70" s="156">
        <v>3</v>
      </c>
      <c r="G70" s="178">
        <v>4</v>
      </c>
      <c r="H70" s="177">
        <v>1</v>
      </c>
      <c r="I70" s="156">
        <v>2</v>
      </c>
      <c r="J70" s="156">
        <v>3</v>
      </c>
      <c r="K70" s="178">
        <v>4</v>
      </c>
      <c r="L70" s="177">
        <v>1</v>
      </c>
      <c r="M70" s="156">
        <v>2</v>
      </c>
      <c r="N70" s="156">
        <v>3</v>
      </c>
      <c r="O70" s="178">
        <v>4</v>
      </c>
      <c r="S70" s="167"/>
      <c r="T70" s="159"/>
      <c r="U70" s="159"/>
      <c r="V70" s="159"/>
      <c r="W70" s="159"/>
      <c r="X70" s="159"/>
      <c r="Y70" s="159"/>
      <c r="Z70" s="159"/>
      <c r="AA70" s="159"/>
      <c r="AB70" s="159"/>
      <c r="AC70" s="159"/>
      <c r="AD70" s="159"/>
      <c r="AE70" s="159"/>
      <c r="AH70" s="167"/>
      <c r="AI70" s="159"/>
      <c r="AJ70" s="159"/>
      <c r="AK70" s="159"/>
      <c r="AL70" s="159"/>
      <c r="AM70" s="159"/>
      <c r="AN70" s="159"/>
      <c r="AO70" s="159"/>
      <c r="AP70" s="159"/>
      <c r="AQ70" s="159"/>
      <c r="AR70" s="159"/>
      <c r="AS70" s="159"/>
      <c r="AT70" s="159"/>
    </row>
    <row r="71" spans="2:46" ht="15" customHeight="1">
      <c r="B71" s="403" t="s">
        <v>97</v>
      </c>
      <c r="C71" s="179" t="s">
        <v>26</v>
      </c>
      <c r="D71" s="244">
        <v>74.392500000000013</v>
      </c>
      <c r="E71" s="161">
        <v>86.362499999999997</v>
      </c>
      <c r="F71" s="161">
        <v>98.33250000000001</v>
      </c>
      <c r="G71" s="245">
        <v>110.30250000000002</v>
      </c>
      <c r="H71" s="244">
        <v>124.32000000000001</v>
      </c>
      <c r="I71" s="161">
        <v>184.27500000000001</v>
      </c>
      <c r="J71" s="161">
        <v>244.23000000000005</v>
      </c>
      <c r="K71" s="245">
        <v>304.185</v>
      </c>
      <c r="L71" s="244">
        <v>136.39500000000001</v>
      </c>
      <c r="M71" s="161">
        <v>208.42500000000001</v>
      </c>
      <c r="N71" s="161">
        <v>280.24500000000006</v>
      </c>
      <c r="O71" s="245">
        <v>352.01249999999999</v>
      </c>
      <c r="R71" s="249"/>
      <c r="S71" s="169"/>
      <c r="T71" s="165"/>
      <c r="U71" s="165"/>
      <c r="V71" s="165"/>
      <c r="W71" s="165"/>
      <c r="X71" s="165"/>
      <c r="Y71" s="165"/>
      <c r="Z71" s="165"/>
      <c r="AA71" s="165"/>
      <c r="AB71" s="165"/>
      <c r="AC71" s="165"/>
      <c r="AD71" s="165"/>
      <c r="AE71" s="165"/>
      <c r="AG71" s="249"/>
      <c r="AH71" s="169"/>
      <c r="AI71" s="165"/>
      <c r="AJ71" s="165"/>
      <c r="AK71" s="165"/>
      <c r="AL71" s="165"/>
      <c r="AM71" s="165"/>
      <c r="AN71" s="165"/>
      <c r="AO71" s="165"/>
      <c r="AP71" s="165"/>
      <c r="AQ71" s="165"/>
      <c r="AR71" s="165"/>
      <c r="AS71" s="165"/>
      <c r="AT71" s="165"/>
    </row>
    <row r="72" spans="2:46" ht="15" customHeight="1">
      <c r="B72" s="403"/>
      <c r="C72" s="179" t="s">
        <v>27</v>
      </c>
      <c r="D72" s="244">
        <v>42.420000000000009</v>
      </c>
      <c r="E72" s="161">
        <v>48.45750000000001</v>
      </c>
      <c r="F72" s="161">
        <v>54.390000000000008</v>
      </c>
      <c r="G72" s="245">
        <v>60.375</v>
      </c>
      <c r="H72" s="244">
        <v>68.460000000000008</v>
      </c>
      <c r="I72" s="161">
        <v>98.33250000000001</v>
      </c>
      <c r="J72" s="161">
        <v>128.41500000000002</v>
      </c>
      <c r="K72" s="245">
        <v>158.44500000000002</v>
      </c>
      <c r="L72" s="244">
        <v>74.392500000000013</v>
      </c>
      <c r="M72" s="161">
        <v>110.46000000000001</v>
      </c>
      <c r="N72" s="161">
        <v>146.42250000000001</v>
      </c>
      <c r="O72" s="245">
        <v>182.38500000000002</v>
      </c>
      <c r="R72" s="249"/>
      <c r="S72" s="169"/>
      <c r="T72" s="165"/>
      <c r="U72" s="165"/>
      <c r="V72" s="165"/>
      <c r="W72" s="165"/>
      <c r="X72" s="165"/>
      <c r="Y72" s="165"/>
      <c r="Z72" s="165"/>
      <c r="AA72" s="165"/>
      <c r="AB72" s="165"/>
      <c r="AC72" s="165"/>
      <c r="AD72" s="165"/>
      <c r="AE72" s="165"/>
      <c r="AG72" s="249"/>
      <c r="AH72" s="169"/>
      <c r="AI72" s="165"/>
      <c r="AJ72" s="165"/>
      <c r="AK72" s="165"/>
      <c r="AL72" s="165"/>
      <c r="AM72" s="165"/>
      <c r="AN72" s="165"/>
      <c r="AO72" s="165"/>
      <c r="AP72" s="165"/>
      <c r="AQ72" s="165"/>
      <c r="AR72" s="165"/>
      <c r="AS72" s="165"/>
      <c r="AT72" s="165"/>
    </row>
    <row r="73" spans="2:46" ht="15" customHeight="1">
      <c r="B73" s="403"/>
      <c r="C73" s="179" t="s">
        <v>28</v>
      </c>
      <c r="D73" s="244">
        <v>31.710000000000004</v>
      </c>
      <c r="E73" s="161">
        <v>35.752500000000005</v>
      </c>
      <c r="F73" s="161">
        <v>39.7425</v>
      </c>
      <c r="G73" s="245">
        <v>43.785000000000004</v>
      </c>
      <c r="H73" s="244">
        <v>49.822500000000005</v>
      </c>
      <c r="I73" s="161">
        <v>69.825000000000003</v>
      </c>
      <c r="J73" s="161">
        <v>89.827500000000015</v>
      </c>
      <c r="K73" s="245">
        <v>109.67250000000001</v>
      </c>
      <c r="L73" s="244">
        <v>53.760000000000005</v>
      </c>
      <c r="M73" s="161">
        <v>77.910000000000011</v>
      </c>
      <c r="N73" s="161">
        <v>101.85000000000001</v>
      </c>
      <c r="O73" s="245">
        <v>125.79000000000002</v>
      </c>
      <c r="R73" s="249"/>
      <c r="S73" s="169"/>
      <c r="T73" s="165"/>
      <c r="U73" s="165"/>
      <c r="V73" s="165"/>
      <c r="W73" s="165"/>
      <c r="X73" s="165"/>
      <c r="Y73" s="165"/>
      <c r="Z73" s="165"/>
      <c r="AA73" s="165"/>
      <c r="AB73" s="165"/>
      <c r="AC73" s="165"/>
      <c r="AD73" s="165"/>
      <c r="AE73" s="165"/>
      <c r="AG73" s="249"/>
      <c r="AH73" s="169"/>
      <c r="AI73" s="165"/>
      <c r="AJ73" s="165"/>
      <c r="AK73" s="165"/>
      <c r="AL73" s="165"/>
      <c r="AM73" s="165"/>
      <c r="AN73" s="165"/>
      <c r="AO73" s="165"/>
      <c r="AP73" s="165"/>
      <c r="AQ73" s="165"/>
      <c r="AR73" s="165"/>
      <c r="AS73" s="165"/>
      <c r="AT73" s="165"/>
    </row>
    <row r="74" spans="2:46" ht="15" customHeight="1">
      <c r="B74" s="403"/>
      <c r="C74" s="179" t="s">
        <v>29</v>
      </c>
      <c r="D74" s="244">
        <v>26.512500000000003</v>
      </c>
      <c r="E74" s="161">
        <v>29.505000000000003</v>
      </c>
      <c r="F74" s="161">
        <v>32.445</v>
      </c>
      <c r="G74" s="245">
        <v>35.4375</v>
      </c>
      <c r="H74" s="244">
        <v>40.53</v>
      </c>
      <c r="I74" s="161">
        <v>55.545000000000009</v>
      </c>
      <c r="J74" s="161">
        <v>70.507500000000007</v>
      </c>
      <c r="K74" s="245">
        <v>85.417500000000018</v>
      </c>
      <c r="L74" s="244">
        <v>43.470000000000006</v>
      </c>
      <c r="M74" s="161">
        <v>61.477500000000006</v>
      </c>
      <c r="N74" s="161">
        <v>79.484999999999999</v>
      </c>
      <c r="O74" s="245">
        <v>97.387500000000003</v>
      </c>
      <c r="R74" s="249"/>
      <c r="S74" s="169"/>
      <c r="T74" s="165"/>
      <c r="U74" s="165"/>
      <c r="V74" s="165"/>
      <c r="W74" s="165"/>
      <c r="X74" s="165"/>
      <c r="Y74" s="165"/>
      <c r="Z74" s="165"/>
      <c r="AA74" s="165"/>
      <c r="AB74" s="165"/>
      <c r="AC74" s="165"/>
      <c r="AD74" s="165"/>
      <c r="AE74" s="165"/>
      <c r="AG74" s="249"/>
      <c r="AH74" s="169"/>
      <c r="AI74" s="165"/>
      <c r="AJ74" s="165"/>
      <c r="AK74" s="165"/>
      <c r="AL74" s="165"/>
      <c r="AM74" s="165"/>
      <c r="AN74" s="165"/>
      <c r="AO74" s="165"/>
      <c r="AP74" s="165"/>
      <c r="AQ74" s="165"/>
      <c r="AR74" s="165"/>
      <c r="AS74" s="165"/>
      <c r="AT74" s="165"/>
    </row>
    <row r="75" spans="2:46" ht="15" customHeight="1">
      <c r="B75" s="403"/>
      <c r="C75" s="179" t="s">
        <v>1</v>
      </c>
      <c r="D75" s="244">
        <v>22.05</v>
      </c>
      <c r="E75" s="161">
        <v>24.412500000000001</v>
      </c>
      <c r="F75" s="161">
        <v>26.617500000000003</v>
      </c>
      <c r="G75" s="245">
        <v>28.822500000000005</v>
      </c>
      <c r="H75" s="244">
        <v>33.075000000000003</v>
      </c>
      <c r="I75" s="161">
        <v>44.625</v>
      </c>
      <c r="J75" s="161">
        <v>55.965000000000003</v>
      </c>
      <c r="K75" s="245">
        <v>67.305000000000007</v>
      </c>
      <c r="L75" s="244">
        <v>35.4375</v>
      </c>
      <c r="M75" s="161">
        <v>49.192500000000003</v>
      </c>
      <c r="N75" s="161">
        <v>56.910000000000004</v>
      </c>
      <c r="O75" s="245">
        <v>70.507500000000007</v>
      </c>
      <c r="R75" s="249"/>
      <c r="S75" s="169"/>
      <c r="T75" s="165"/>
      <c r="U75" s="165"/>
      <c r="V75" s="165"/>
      <c r="W75" s="165"/>
      <c r="X75" s="165"/>
      <c r="Y75" s="165"/>
      <c r="Z75" s="165"/>
      <c r="AA75" s="165"/>
      <c r="AB75" s="165"/>
      <c r="AC75" s="165"/>
      <c r="AD75" s="165"/>
      <c r="AE75" s="165"/>
      <c r="AG75" s="249"/>
      <c r="AH75" s="169"/>
      <c r="AI75" s="165"/>
      <c r="AJ75" s="165"/>
      <c r="AK75" s="165"/>
      <c r="AL75" s="165"/>
      <c r="AM75" s="165"/>
      <c r="AN75" s="165"/>
      <c r="AO75" s="165"/>
      <c r="AP75" s="165"/>
      <c r="AQ75" s="165"/>
      <c r="AR75" s="165"/>
      <c r="AS75" s="165"/>
      <c r="AT75" s="165"/>
    </row>
    <row r="76" spans="2:46" ht="15" customHeight="1">
      <c r="B76" s="403"/>
      <c r="C76" s="179" t="s">
        <v>2</v>
      </c>
      <c r="D76" s="244">
        <v>18.007500000000004</v>
      </c>
      <c r="E76" s="161">
        <v>19.11</v>
      </c>
      <c r="F76" s="161">
        <v>22.05</v>
      </c>
      <c r="G76" s="245">
        <v>24.9375</v>
      </c>
      <c r="H76" s="244">
        <v>24.202500000000001</v>
      </c>
      <c r="I76" s="161">
        <v>29.505000000000003</v>
      </c>
      <c r="J76" s="161">
        <v>36.907499999999999</v>
      </c>
      <c r="K76" s="245">
        <v>44.1</v>
      </c>
      <c r="L76" s="244">
        <v>25.252500000000001</v>
      </c>
      <c r="M76" s="161">
        <v>31.710000000000004</v>
      </c>
      <c r="N76" s="161">
        <v>40.057499999999997</v>
      </c>
      <c r="O76" s="245">
        <v>48.45750000000001</v>
      </c>
      <c r="R76" s="249"/>
      <c r="S76" s="169"/>
      <c r="T76" s="165"/>
      <c r="U76" s="165"/>
      <c r="V76" s="165"/>
      <c r="W76" s="165"/>
      <c r="X76" s="165"/>
      <c r="Y76" s="165"/>
      <c r="Z76" s="165"/>
      <c r="AA76" s="165"/>
      <c r="AB76" s="165"/>
      <c r="AC76" s="165"/>
      <c r="AD76" s="165"/>
      <c r="AE76" s="165"/>
      <c r="AG76" s="249"/>
      <c r="AH76" s="169"/>
      <c r="AI76" s="165"/>
      <c r="AJ76" s="165"/>
      <c r="AK76" s="165"/>
      <c r="AL76" s="165"/>
      <c r="AM76" s="165"/>
      <c r="AN76" s="165"/>
      <c r="AO76" s="165"/>
      <c r="AP76" s="165"/>
      <c r="AQ76" s="165"/>
      <c r="AR76" s="165"/>
      <c r="AS76" s="165"/>
      <c r="AT76" s="165"/>
    </row>
    <row r="77" spans="2:46" ht="15" customHeight="1">
      <c r="B77" s="403"/>
      <c r="C77" s="179" t="s">
        <v>3</v>
      </c>
      <c r="D77" s="244">
        <v>17.220000000000002</v>
      </c>
      <c r="E77" s="161">
        <v>17.797499999999999</v>
      </c>
      <c r="F77" s="161">
        <v>20.370000000000005</v>
      </c>
      <c r="G77" s="245">
        <v>22.89</v>
      </c>
      <c r="H77" s="244">
        <v>21.735000000000003</v>
      </c>
      <c r="I77" s="161">
        <v>25.252500000000001</v>
      </c>
      <c r="J77" s="161">
        <v>30.555000000000003</v>
      </c>
      <c r="K77" s="245">
        <v>35.962499999999999</v>
      </c>
      <c r="L77" s="244">
        <v>22.417500000000004</v>
      </c>
      <c r="M77" s="161">
        <v>26.617500000000003</v>
      </c>
      <c r="N77" s="161">
        <v>32.655000000000001</v>
      </c>
      <c r="O77" s="245">
        <v>38.587499999999999</v>
      </c>
      <c r="R77" s="249"/>
      <c r="S77" s="169"/>
      <c r="T77" s="165"/>
      <c r="U77" s="165"/>
      <c r="V77" s="165"/>
      <c r="W77" s="165"/>
      <c r="X77" s="165"/>
      <c r="Y77" s="165"/>
      <c r="Z77" s="165"/>
      <c r="AA77" s="165"/>
      <c r="AB77" s="165"/>
      <c r="AC77" s="165"/>
      <c r="AD77" s="165"/>
      <c r="AE77" s="165"/>
      <c r="AG77" s="249"/>
      <c r="AH77" s="169"/>
      <c r="AI77" s="165"/>
      <c r="AJ77" s="165"/>
      <c r="AK77" s="165"/>
      <c r="AL77" s="165"/>
      <c r="AM77" s="165"/>
      <c r="AN77" s="165"/>
      <c r="AO77" s="165"/>
      <c r="AP77" s="165"/>
      <c r="AQ77" s="165"/>
      <c r="AR77" s="165"/>
      <c r="AS77" s="165"/>
      <c r="AT77" s="165"/>
    </row>
    <row r="78" spans="2:46" ht="15" customHeight="1">
      <c r="B78" s="403"/>
      <c r="C78" s="179" t="s">
        <v>4</v>
      </c>
      <c r="D78" s="244">
        <v>16.432500000000001</v>
      </c>
      <c r="E78" s="161">
        <v>17.010000000000002</v>
      </c>
      <c r="F78" s="161">
        <v>19.215</v>
      </c>
      <c r="G78" s="245">
        <v>21.630000000000003</v>
      </c>
      <c r="H78" s="244">
        <v>20.370000000000005</v>
      </c>
      <c r="I78" s="161">
        <v>22.89</v>
      </c>
      <c r="J78" s="161">
        <v>27.142500000000002</v>
      </c>
      <c r="K78" s="245">
        <v>31.395000000000003</v>
      </c>
      <c r="L78" s="244">
        <v>20.895000000000003</v>
      </c>
      <c r="M78" s="161">
        <v>23.835000000000004</v>
      </c>
      <c r="N78" s="161">
        <v>28.717500000000001</v>
      </c>
      <c r="O78" s="245">
        <v>33.495000000000005</v>
      </c>
      <c r="R78" s="249"/>
      <c r="S78" s="169"/>
      <c r="T78" s="165"/>
      <c r="U78" s="165"/>
      <c r="V78" s="165"/>
      <c r="W78" s="165"/>
      <c r="X78" s="165"/>
      <c r="Y78" s="165"/>
      <c r="Z78" s="165"/>
      <c r="AA78" s="165"/>
      <c r="AB78" s="165"/>
      <c r="AC78" s="165"/>
      <c r="AD78" s="165"/>
      <c r="AE78" s="165"/>
      <c r="AG78" s="249"/>
      <c r="AH78" s="169"/>
      <c r="AI78" s="165"/>
      <c r="AJ78" s="165"/>
      <c r="AK78" s="165"/>
      <c r="AL78" s="165"/>
      <c r="AM78" s="165"/>
      <c r="AN78" s="165"/>
      <c r="AO78" s="165"/>
      <c r="AP78" s="165"/>
      <c r="AQ78" s="165"/>
      <c r="AR78" s="165"/>
      <c r="AS78" s="165"/>
      <c r="AT78" s="165"/>
    </row>
    <row r="79" spans="2:46" ht="15" customHeight="1">
      <c r="B79" s="403"/>
      <c r="C79" s="179" t="s">
        <v>5</v>
      </c>
      <c r="D79" s="244">
        <v>15.3825</v>
      </c>
      <c r="E79" s="161">
        <v>15.592500000000003</v>
      </c>
      <c r="F79" s="161">
        <v>17.692500000000003</v>
      </c>
      <c r="G79" s="245">
        <v>19.740000000000002</v>
      </c>
      <c r="H79" s="244">
        <v>18.322500000000002</v>
      </c>
      <c r="I79" s="161">
        <v>19.845000000000002</v>
      </c>
      <c r="J79" s="161">
        <v>23.205000000000002</v>
      </c>
      <c r="K79" s="245">
        <v>26.512500000000003</v>
      </c>
      <c r="L79" s="244">
        <v>18.690000000000001</v>
      </c>
      <c r="M79" s="161">
        <v>20.580000000000002</v>
      </c>
      <c r="N79" s="161">
        <v>24.202500000000001</v>
      </c>
      <c r="O79" s="245">
        <v>27.720000000000002</v>
      </c>
      <c r="R79" s="249"/>
      <c r="S79" s="169"/>
      <c r="T79" s="165"/>
      <c r="U79" s="165"/>
      <c r="V79" s="165"/>
      <c r="W79" s="165"/>
      <c r="X79" s="165"/>
      <c r="Y79" s="165"/>
      <c r="Z79" s="165"/>
      <c r="AA79" s="165"/>
      <c r="AB79" s="165"/>
      <c r="AC79" s="165"/>
      <c r="AD79" s="165"/>
      <c r="AE79" s="165"/>
      <c r="AG79" s="249"/>
      <c r="AH79" s="169"/>
      <c r="AI79" s="165"/>
      <c r="AJ79" s="165"/>
      <c r="AK79" s="165"/>
      <c r="AL79" s="165"/>
      <c r="AM79" s="165"/>
      <c r="AN79" s="165"/>
      <c r="AO79" s="165"/>
      <c r="AP79" s="165"/>
      <c r="AQ79" s="165"/>
      <c r="AR79" s="165"/>
      <c r="AS79" s="165"/>
      <c r="AT79" s="165"/>
    </row>
    <row r="80" spans="2:46" ht="15.75" customHeight="1" thickBot="1">
      <c r="B80" s="403"/>
      <c r="C80" s="179" t="s">
        <v>23</v>
      </c>
      <c r="D80" s="246">
        <v>14.332500000000001</v>
      </c>
      <c r="E80" s="247">
        <v>14.4375</v>
      </c>
      <c r="F80" s="247">
        <v>16.2225</v>
      </c>
      <c r="G80" s="248">
        <v>18.007500000000004</v>
      </c>
      <c r="H80" s="246">
        <v>16.537500000000001</v>
      </c>
      <c r="I80" s="247">
        <v>17.587500000000002</v>
      </c>
      <c r="J80" s="247">
        <v>19.845000000000002</v>
      </c>
      <c r="K80" s="248">
        <v>22.417500000000004</v>
      </c>
      <c r="L80" s="246">
        <v>16.695</v>
      </c>
      <c r="M80" s="247">
        <v>17.797499999999999</v>
      </c>
      <c r="N80" s="247">
        <v>20.580000000000002</v>
      </c>
      <c r="O80" s="248">
        <v>23.1</v>
      </c>
      <c r="R80" s="249"/>
      <c r="S80" s="169"/>
      <c r="T80" s="165"/>
      <c r="U80" s="165"/>
      <c r="V80" s="165"/>
      <c r="W80" s="165"/>
      <c r="X80" s="165"/>
      <c r="Y80" s="165"/>
      <c r="Z80" s="165"/>
      <c r="AA80" s="165"/>
      <c r="AB80" s="165"/>
      <c r="AC80" s="165"/>
      <c r="AD80" s="165"/>
      <c r="AE80" s="165"/>
      <c r="AG80" s="249"/>
      <c r="AH80" s="169"/>
      <c r="AI80" s="165"/>
      <c r="AJ80" s="165"/>
      <c r="AK80" s="165"/>
      <c r="AL80" s="165"/>
      <c r="AM80" s="165"/>
      <c r="AN80" s="165"/>
      <c r="AO80" s="165"/>
      <c r="AP80" s="165"/>
      <c r="AQ80" s="165"/>
      <c r="AR80" s="165"/>
      <c r="AS80" s="165"/>
      <c r="AT80" s="165"/>
    </row>
    <row r="81" spans="2:5" ht="15" customHeight="1">
      <c r="C81" s="172" t="s">
        <v>103</v>
      </c>
    </row>
    <row r="82" spans="2:5" ht="15" customHeight="1">
      <c r="C82" s="172" t="s">
        <v>104</v>
      </c>
    </row>
    <row r="83" spans="2:5" ht="15" customHeight="1">
      <c r="C83" s="172" t="s">
        <v>105</v>
      </c>
    </row>
    <row r="84" spans="2:5" ht="15" customHeight="1">
      <c r="C84" s="172"/>
    </row>
    <row r="85" spans="2:5">
      <c r="C85" s="172"/>
    </row>
    <row r="86" spans="2:5" ht="18">
      <c r="C86" s="142" t="s">
        <v>106</v>
      </c>
    </row>
    <row r="87" spans="2:5" ht="16">
      <c r="B87" s="292" t="s">
        <v>17</v>
      </c>
      <c r="C87" s="292" t="s">
        <v>299</v>
      </c>
    </row>
    <row r="88" spans="2:5">
      <c r="C88" s="148" t="s">
        <v>89</v>
      </c>
      <c r="D88" s="173" t="s">
        <v>92</v>
      </c>
      <c r="E88" s="153" t="s">
        <v>300</v>
      </c>
    </row>
    <row r="89" spans="2:5" ht="28">
      <c r="C89" s="293" t="s">
        <v>301</v>
      </c>
      <c r="D89" s="153" t="s">
        <v>302</v>
      </c>
      <c r="E89" s="153" t="s">
        <v>303</v>
      </c>
    </row>
    <row r="90" spans="2:5">
      <c r="B90" s="304" t="s">
        <v>97</v>
      </c>
      <c r="C90" s="160" t="s">
        <v>0</v>
      </c>
      <c r="D90" s="161">
        <v>72.295100129141588</v>
      </c>
      <c r="E90" s="294" t="s">
        <v>52</v>
      </c>
    </row>
    <row r="91" spans="2:5">
      <c r="B91" s="305"/>
      <c r="C91" s="160" t="s">
        <v>1</v>
      </c>
      <c r="D91" s="161">
        <v>52.910412226985954</v>
      </c>
      <c r="E91" s="294" t="s">
        <v>52</v>
      </c>
    </row>
    <row r="92" spans="2:5">
      <c r="B92" s="305"/>
      <c r="C92" s="160" t="s">
        <v>2</v>
      </c>
      <c r="D92" s="161">
        <v>51.303419860728013</v>
      </c>
      <c r="E92" s="294" t="s">
        <v>52</v>
      </c>
    </row>
    <row r="93" spans="2:5">
      <c r="B93" s="305"/>
      <c r="C93" s="160" t="s">
        <v>3</v>
      </c>
      <c r="D93" s="161">
        <v>47.370260738691059</v>
      </c>
      <c r="E93" s="294" t="s">
        <v>52</v>
      </c>
    </row>
    <row r="94" spans="2:5">
      <c r="B94" s="305"/>
      <c r="C94" s="160" t="s">
        <v>4</v>
      </c>
      <c r="D94" s="161">
        <v>45.950040788272076</v>
      </c>
      <c r="E94" s="294" t="s">
        <v>52</v>
      </c>
    </row>
    <row r="95" spans="2:5">
      <c r="B95" s="305"/>
      <c r="C95" s="160" t="s">
        <v>5</v>
      </c>
      <c r="D95" s="161">
        <v>43.394251420930573</v>
      </c>
      <c r="E95" s="294" t="s">
        <v>52</v>
      </c>
    </row>
    <row r="96" spans="2:5">
      <c r="B96" s="305"/>
      <c r="C96" s="160" t="s">
        <v>6</v>
      </c>
      <c r="D96" s="161">
        <v>40.860012693195131</v>
      </c>
      <c r="E96" s="161">
        <v>17.1049694146094</v>
      </c>
    </row>
    <row r="97" spans="2:31">
      <c r="B97" s="305"/>
      <c r="C97" s="160" t="s">
        <v>7</v>
      </c>
      <c r="D97" s="295" t="s">
        <v>52</v>
      </c>
      <c r="E97" s="161">
        <v>16.678152870316126</v>
      </c>
    </row>
    <row r="98" spans="2:31">
      <c r="B98" s="305"/>
      <c r="C98" s="160" t="s">
        <v>8</v>
      </c>
      <c r="D98" s="295" t="s">
        <v>52</v>
      </c>
      <c r="E98" s="161">
        <v>16.006805410883999</v>
      </c>
    </row>
    <row r="99" spans="2:31">
      <c r="B99" s="305"/>
      <c r="C99" s="160" t="s">
        <v>305</v>
      </c>
      <c r="D99" s="294" t="s">
        <v>52</v>
      </c>
      <c r="E99" s="161">
        <v>15.449038956075583</v>
      </c>
    </row>
    <row r="100" spans="2:31">
      <c r="B100" s="305"/>
      <c r="C100" s="160" t="s">
        <v>14</v>
      </c>
      <c r="D100" s="294" t="s">
        <v>52</v>
      </c>
      <c r="E100" s="161">
        <v>14.8835566023198</v>
      </c>
    </row>
    <row r="101" spans="2:31">
      <c r="B101" s="306"/>
      <c r="C101" s="160" t="s">
        <v>55</v>
      </c>
      <c r="D101" s="294" t="s">
        <v>52</v>
      </c>
      <c r="E101" s="161">
        <v>13.200239491492937</v>
      </c>
    </row>
    <row r="102" spans="2:31">
      <c r="C102" s="170" t="s">
        <v>306</v>
      </c>
    </row>
    <row r="103" spans="2:31">
      <c r="C103" s="170" t="s">
        <v>307</v>
      </c>
    </row>
    <row r="105" spans="2:31">
      <c r="C105" s="170" t="s">
        <v>308</v>
      </c>
    </row>
    <row r="106" spans="2:31">
      <c r="C106" s="170" t="s">
        <v>307</v>
      </c>
    </row>
    <row r="107" spans="2:31">
      <c r="C107" s="172"/>
    </row>
    <row r="108" spans="2:31" ht="16">
      <c r="B108" s="126" t="s">
        <v>17</v>
      </c>
      <c r="C108" s="180" t="s">
        <v>107</v>
      </c>
      <c r="D108" s="181" t="s">
        <v>108</v>
      </c>
      <c r="E108" s="215"/>
    </row>
    <row r="109" spans="2:31" ht="15" customHeight="1">
      <c r="B109" s="408" t="s">
        <v>109</v>
      </c>
      <c r="C109" s="179" t="s">
        <v>0</v>
      </c>
      <c r="D109" s="161">
        <v>98.219348325000013</v>
      </c>
      <c r="E109" s="215"/>
      <c r="O109" s="184"/>
      <c r="P109" s="185"/>
      <c r="Q109" s="223"/>
      <c r="AD109" s="184"/>
      <c r="AE109" s="185"/>
    </row>
    <row r="110" spans="2:31">
      <c r="B110" s="408"/>
      <c r="C110" s="179" t="s">
        <v>1</v>
      </c>
      <c r="D110" s="161">
        <v>94.644430650000004</v>
      </c>
      <c r="E110" s="215"/>
      <c r="N110" s="249"/>
      <c r="O110" s="169"/>
      <c r="P110" s="165"/>
      <c r="Q110" s="223"/>
      <c r="AC110" s="249"/>
      <c r="AD110" s="169"/>
      <c r="AE110" s="165"/>
    </row>
    <row r="111" spans="2:31">
      <c r="B111" s="408"/>
      <c r="C111" s="179" t="s">
        <v>24</v>
      </c>
      <c r="D111" s="161">
        <v>89.130574575000011</v>
      </c>
      <c r="E111" s="215"/>
      <c r="N111" s="249"/>
      <c r="O111" s="169"/>
      <c r="P111" s="165"/>
      <c r="Q111" s="223"/>
      <c r="AC111" s="249"/>
      <c r="AD111" s="169"/>
      <c r="AE111" s="165"/>
    </row>
    <row r="112" spans="2:31">
      <c r="B112" s="408"/>
      <c r="C112" s="186" t="s">
        <v>3</v>
      </c>
      <c r="D112" s="161">
        <v>87.373411650000008</v>
      </c>
      <c r="E112" s="215"/>
      <c r="N112" s="249"/>
      <c r="O112" s="169"/>
      <c r="P112" s="165"/>
      <c r="Q112" s="223"/>
      <c r="AC112" s="249"/>
      <c r="AD112" s="169"/>
      <c r="AE112" s="165"/>
    </row>
    <row r="113" spans="2:31">
      <c r="B113" s="408"/>
      <c r="C113" s="179" t="s">
        <v>4</v>
      </c>
      <c r="D113" s="161">
        <v>83.677310324999993</v>
      </c>
      <c r="E113" s="215"/>
      <c r="N113" s="249"/>
      <c r="O113" s="169"/>
      <c r="P113" s="165"/>
      <c r="Q113" s="223"/>
      <c r="AC113" s="249"/>
      <c r="AD113" s="169"/>
      <c r="AE113" s="165"/>
    </row>
    <row r="114" spans="2:31">
      <c r="B114" s="408"/>
      <c r="C114" s="179" t="s">
        <v>5</v>
      </c>
      <c r="D114" s="161">
        <v>80.102392650000013</v>
      </c>
      <c r="E114" s="215"/>
      <c r="N114" s="249"/>
      <c r="O114" s="169"/>
      <c r="P114" s="165"/>
      <c r="Q114" s="223"/>
      <c r="AC114" s="249"/>
      <c r="AD114" s="169"/>
      <c r="AE114" s="165"/>
    </row>
    <row r="115" spans="2:31">
      <c r="B115" s="408"/>
      <c r="C115" s="179" t="s">
        <v>23</v>
      </c>
      <c r="D115" s="161">
        <v>74.649128399999995</v>
      </c>
      <c r="E115" s="215"/>
      <c r="N115" s="249"/>
      <c r="O115" s="169"/>
      <c r="P115" s="165"/>
      <c r="Q115" s="223"/>
      <c r="AC115" s="249"/>
      <c r="AD115" s="169"/>
      <c r="AE115" s="165"/>
    </row>
    <row r="116" spans="2:31">
      <c r="E116" s="215"/>
      <c r="N116" s="249"/>
      <c r="O116" s="169"/>
      <c r="P116" s="165"/>
      <c r="Q116" s="223"/>
      <c r="AC116" s="249"/>
      <c r="AD116" s="169"/>
      <c r="AE116" s="165"/>
    </row>
    <row r="117" spans="2:31" ht="16">
      <c r="B117" s="126" t="s">
        <v>18</v>
      </c>
      <c r="C117" s="180" t="s">
        <v>151</v>
      </c>
      <c r="D117" s="156" t="s">
        <v>108</v>
      </c>
      <c r="E117" s="215"/>
    </row>
    <row r="118" spans="2:31" ht="16.5" customHeight="1">
      <c r="B118" s="400" t="s">
        <v>97</v>
      </c>
      <c r="C118" s="160" t="s">
        <v>0</v>
      </c>
      <c r="D118" s="161">
        <v>180.68482214999997</v>
      </c>
      <c r="E118" s="215"/>
      <c r="O118" s="184"/>
      <c r="P118" s="159"/>
      <c r="Q118" s="187"/>
      <c r="AD118" s="184"/>
      <c r="AE118" s="159"/>
    </row>
    <row r="119" spans="2:31">
      <c r="B119" s="401"/>
      <c r="C119" s="160" t="s">
        <v>1</v>
      </c>
      <c r="D119" s="161">
        <v>178.44292462499999</v>
      </c>
      <c r="N119" s="249"/>
      <c r="O119" s="169"/>
      <c r="P119" s="165"/>
      <c r="Q119" s="187"/>
      <c r="AC119" s="249"/>
      <c r="AD119" s="169"/>
      <c r="AE119" s="165"/>
    </row>
    <row r="120" spans="2:31">
      <c r="B120" s="401"/>
      <c r="C120" s="160" t="s">
        <v>24</v>
      </c>
      <c r="D120" s="161">
        <v>175.35274154999999</v>
      </c>
      <c r="E120" s="215"/>
      <c r="N120" s="249"/>
      <c r="O120" s="169"/>
      <c r="P120" s="165"/>
      <c r="Q120" s="187"/>
      <c r="AC120" s="249"/>
      <c r="AD120" s="169"/>
      <c r="AE120" s="165"/>
    </row>
    <row r="121" spans="2:31">
      <c r="B121" s="401"/>
      <c r="C121" s="160" t="s">
        <v>3</v>
      </c>
      <c r="D121" s="161">
        <v>173.17143585000002</v>
      </c>
      <c r="E121" s="187"/>
      <c r="N121" s="249"/>
      <c r="O121" s="169"/>
      <c r="P121" s="165"/>
      <c r="Q121" s="187"/>
      <c r="AC121" s="249"/>
      <c r="AD121" s="169"/>
      <c r="AE121" s="165"/>
    </row>
    <row r="122" spans="2:31">
      <c r="B122" s="401"/>
      <c r="C122" s="160" t="s">
        <v>4</v>
      </c>
      <c r="D122" s="161">
        <v>170.14184459999998</v>
      </c>
      <c r="E122" s="187"/>
      <c r="N122" s="249"/>
      <c r="O122" s="169"/>
      <c r="P122" s="165"/>
      <c r="Q122" s="187"/>
      <c r="AC122" s="249"/>
      <c r="AD122" s="169"/>
      <c r="AE122" s="165"/>
    </row>
    <row r="123" spans="2:31">
      <c r="B123" s="401"/>
      <c r="C123" s="160" t="s">
        <v>5</v>
      </c>
      <c r="D123" s="161">
        <v>164.62798852499995</v>
      </c>
      <c r="E123" s="187"/>
      <c r="N123" s="249"/>
      <c r="O123" s="169"/>
      <c r="P123" s="165"/>
      <c r="Q123" s="187"/>
      <c r="AC123" s="249"/>
      <c r="AD123" s="169"/>
      <c r="AE123" s="165"/>
    </row>
    <row r="124" spans="2:31">
      <c r="B124" s="401"/>
      <c r="C124" s="160" t="s">
        <v>20</v>
      </c>
      <c r="D124" s="161">
        <v>159.35649975000001</v>
      </c>
      <c r="E124" s="187"/>
      <c r="N124" s="249"/>
      <c r="O124" s="169"/>
      <c r="P124" s="165"/>
      <c r="Q124" s="187"/>
      <c r="AC124" s="249"/>
      <c r="AD124" s="169"/>
      <c r="AE124" s="165"/>
    </row>
    <row r="125" spans="2:31">
      <c r="B125" s="401"/>
      <c r="C125" s="160" t="s">
        <v>21</v>
      </c>
      <c r="D125" s="161">
        <v>148.87411402499998</v>
      </c>
      <c r="E125" s="187"/>
      <c r="N125" s="249"/>
      <c r="O125" s="169"/>
      <c r="P125" s="165"/>
      <c r="Q125" s="187"/>
      <c r="AC125" s="249"/>
      <c r="AD125" s="169"/>
      <c r="AE125" s="165"/>
    </row>
    <row r="126" spans="2:31">
      <c r="B126" s="402"/>
      <c r="C126" s="160" t="s">
        <v>38</v>
      </c>
      <c r="D126" s="161">
        <v>138.08876917500001</v>
      </c>
      <c r="E126" s="187"/>
      <c r="N126" s="249"/>
      <c r="O126" s="169"/>
      <c r="P126" s="165"/>
      <c r="Q126" s="187"/>
      <c r="AC126" s="249"/>
      <c r="AD126" s="169"/>
      <c r="AE126" s="165"/>
    </row>
    <row r="127" spans="2:31">
      <c r="B127" s="172" t="s">
        <v>152</v>
      </c>
      <c r="E127" s="187"/>
      <c r="N127" s="249"/>
      <c r="O127" s="169"/>
      <c r="P127" s="165"/>
      <c r="Q127" s="187"/>
      <c r="AC127" s="249"/>
      <c r="AD127" s="169"/>
      <c r="AE127" s="165"/>
    </row>
    <row r="128" spans="2:31">
      <c r="E128" s="187"/>
      <c r="N128" s="249"/>
      <c r="O128" s="169"/>
      <c r="P128" s="165"/>
      <c r="Q128" s="187"/>
      <c r="AC128" s="249"/>
      <c r="AD128" s="169"/>
      <c r="AE128" s="165"/>
    </row>
    <row r="129" spans="2:35" ht="16">
      <c r="B129" s="126" t="s">
        <v>22</v>
      </c>
      <c r="C129" s="180" t="s">
        <v>111</v>
      </c>
      <c r="D129" s="156" t="s">
        <v>108</v>
      </c>
      <c r="E129" s="187"/>
      <c r="N129" s="249"/>
      <c r="O129" s="169"/>
      <c r="P129" s="165"/>
      <c r="Q129" s="187"/>
      <c r="AC129" s="249"/>
      <c r="AD129" s="169"/>
      <c r="AE129" s="165"/>
    </row>
    <row r="130" spans="2:35">
      <c r="B130" s="409" t="s">
        <v>168</v>
      </c>
      <c r="C130" s="160" t="s">
        <v>0</v>
      </c>
      <c r="D130" s="161">
        <v>357.67354297500003</v>
      </c>
      <c r="E130" s="187"/>
      <c r="P130" s="190"/>
      <c r="Q130" s="187"/>
      <c r="AE130" s="190"/>
    </row>
    <row r="131" spans="2:35" ht="19.5" customHeight="1">
      <c r="B131" s="409"/>
      <c r="C131" s="160" t="s">
        <v>1</v>
      </c>
      <c r="D131" s="161">
        <v>344.94925972499999</v>
      </c>
      <c r="E131" s="187"/>
      <c r="O131" s="184"/>
      <c r="P131" s="159"/>
      <c r="Q131" s="187"/>
      <c r="AD131" s="184"/>
      <c r="AE131" s="159"/>
    </row>
    <row r="132" spans="2:35" ht="19.5" customHeight="1">
      <c r="B132" s="409"/>
      <c r="C132" s="160" t="s">
        <v>19</v>
      </c>
      <c r="D132" s="161">
        <v>331.43728275000001</v>
      </c>
      <c r="E132" s="187"/>
      <c r="N132" s="250"/>
      <c r="O132" s="169"/>
      <c r="P132" s="165"/>
      <c r="Q132" s="187"/>
      <c r="AC132" s="250"/>
      <c r="AD132" s="169"/>
      <c r="AE132" s="165"/>
    </row>
    <row r="133" spans="2:35" ht="19.5" customHeight="1">
      <c r="B133" s="409"/>
      <c r="C133" s="160" t="s">
        <v>39</v>
      </c>
      <c r="D133" s="161">
        <v>318.16767307499998</v>
      </c>
      <c r="E133" s="187"/>
      <c r="N133" s="250"/>
      <c r="O133" s="169"/>
      <c r="P133" s="165"/>
      <c r="Q133" s="187"/>
      <c r="AC133" s="250"/>
      <c r="AD133" s="169"/>
      <c r="AE133" s="165"/>
    </row>
    <row r="134" spans="2:35" ht="19.5" customHeight="1">
      <c r="E134" s="187"/>
      <c r="N134" s="250"/>
      <c r="O134" s="169"/>
      <c r="P134" s="165"/>
      <c r="Q134" s="187"/>
      <c r="AC134" s="250"/>
      <c r="AD134" s="169"/>
      <c r="AE134" s="165"/>
    </row>
    <row r="135" spans="2:35" ht="19.5" customHeight="1">
      <c r="B135" s="136" t="s">
        <v>40</v>
      </c>
      <c r="C135" s="266" t="s">
        <v>234</v>
      </c>
      <c r="D135" s="267" t="s">
        <v>108</v>
      </c>
      <c r="E135" s="187"/>
      <c r="N135" s="250"/>
      <c r="O135" s="169"/>
      <c r="P135" s="165"/>
      <c r="Q135" s="187"/>
      <c r="AC135" s="250"/>
      <c r="AD135" s="169"/>
      <c r="AE135" s="165"/>
    </row>
    <row r="136" spans="2:35" ht="19.5" customHeight="1">
      <c r="B136" s="403" t="s">
        <v>235</v>
      </c>
      <c r="C136" s="268">
        <v>1</v>
      </c>
      <c r="D136" s="161">
        <v>71.263943317147991</v>
      </c>
      <c r="E136" s="187"/>
      <c r="N136" s="250"/>
      <c r="O136" s="169"/>
      <c r="P136" s="165"/>
      <c r="Q136" s="187"/>
      <c r="AC136" s="250"/>
      <c r="AD136" s="169"/>
      <c r="AE136" s="165"/>
    </row>
    <row r="137" spans="2:35" ht="19.5" customHeight="1">
      <c r="B137" s="403"/>
      <c r="C137" s="268">
        <v>50</v>
      </c>
      <c r="D137" s="161">
        <v>63.182465209017806</v>
      </c>
      <c r="E137" s="187"/>
      <c r="R137" s="250"/>
      <c r="S137" s="169"/>
      <c r="T137" s="165"/>
      <c r="U137" s="187"/>
      <c r="AG137" s="250"/>
      <c r="AH137" s="169"/>
      <c r="AI137" s="165"/>
    </row>
    <row r="138" spans="2:35" ht="19.5" customHeight="1">
      <c r="B138" s="403"/>
      <c r="C138" s="268">
        <v>100</v>
      </c>
      <c r="D138" s="161">
        <v>58.091934836727262</v>
      </c>
      <c r="E138" s="187"/>
      <c r="R138" s="250"/>
      <c r="S138" s="169"/>
      <c r="T138" s="165"/>
      <c r="U138" s="187"/>
      <c r="AG138" s="250"/>
      <c r="AH138" s="169"/>
      <c r="AI138" s="165"/>
    </row>
    <row r="139" spans="2:35" ht="19.5" customHeight="1">
      <c r="B139" s="403"/>
      <c r="C139" s="268">
        <v>200</v>
      </c>
      <c r="D139" s="161">
        <v>51.501673321636368</v>
      </c>
      <c r="E139" s="187"/>
      <c r="R139" s="250"/>
      <c r="S139" s="169"/>
      <c r="T139" s="165"/>
      <c r="U139" s="187"/>
      <c r="AG139" s="250"/>
      <c r="AH139" s="169"/>
      <c r="AI139" s="165"/>
    </row>
    <row r="140" spans="2:35" ht="19.5" customHeight="1">
      <c r="B140" s="403"/>
      <c r="C140" s="268">
        <v>500</v>
      </c>
      <c r="D140" s="161">
        <v>47.973967426417936</v>
      </c>
      <c r="E140" s="187"/>
      <c r="R140" s="250"/>
      <c r="S140" s="169"/>
      <c r="T140" s="165"/>
      <c r="U140" s="187"/>
      <c r="AG140" s="250"/>
      <c r="AH140" s="169"/>
      <c r="AI140" s="165"/>
    </row>
    <row r="141" spans="2:35" ht="19.5" customHeight="1">
      <c r="B141" s="403" t="s">
        <v>236</v>
      </c>
      <c r="C141" s="345" t="s">
        <v>237</v>
      </c>
      <c r="D141" s="346"/>
      <c r="E141" s="187"/>
      <c r="R141" s="250"/>
      <c r="S141" s="169"/>
      <c r="T141" s="165"/>
      <c r="U141" s="187"/>
      <c r="AG141" s="250"/>
      <c r="AH141" s="169"/>
      <c r="AI141" s="165"/>
    </row>
    <row r="142" spans="2:35" ht="44.25" customHeight="1">
      <c r="B142" s="403"/>
      <c r="C142" s="347" t="s">
        <v>238</v>
      </c>
      <c r="D142" s="348"/>
      <c r="E142" s="187"/>
      <c r="R142" s="250"/>
      <c r="S142" s="169"/>
      <c r="T142" s="165"/>
      <c r="U142" s="187"/>
      <c r="AG142" s="250"/>
      <c r="AH142" s="169"/>
      <c r="AI142" s="165"/>
    </row>
    <row r="143" spans="2:35" ht="44.25" customHeight="1">
      <c r="B143" s="187"/>
      <c r="C143" s="272"/>
      <c r="D143" s="272"/>
      <c r="E143" s="187"/>
      <c r="R143" s="250"/>
      <c r="S143" s="169"/>
      <c r="T143" s="165"/>
      <c r="U143" s="187"/>
      <c r="AG143" s="250"/>
      <c r="AH143" s="169"/>
      <c r="AI143" s="165"/>
    </row>
    <row r="144" spans="2:35" ht="18">
      <c r="C144" s="142" t="s">
        <v>112</v>
      </c>
    </row>
    <row r="145" spans="2:41" ht="18">
      <c r="C145" s="410" t="s">
        <v>113</v>
      </c>
      <c r="D145" s="411"/>
      <c r="S145" s="142"/>
    </row>
    <row r="146" spans="2:41" ht="16">
      <c r="C146" s="309" t="s">
        <v>114</v>
      </c>
      <c r="D146" s="310"/>
      <c r="E146" s="337" t="s">
        <v>169</v>
      </c>
      <c r="F146" s="338"/>
      <c r="G146" s="339"/>
      <c r="S146" s="192"/>
      <c r="T146" s="192"/>
    </row>
    <row r="147" spans="2:41" ht="15.75" customHeight="1">
      <c r="C147" s="309" t="s">
        <v>115</v>
      </c>
      <c r="D147" s="310"/>
      <c r="E147" s="337" t="s">
        <v>256</v>
      </c>
      <c r="F147" s="338"/>
      <c r="G147" s="339"/>
      <c r="S147" s="193"/>
      <c r="T147" s="193"/>
    </row>
    <row r="148" spans="2:41" ht="15.75" customHeight="1">
      <c r="C148" s="309" t="s">
        <v>116</v>
      </c>
      <c r="D148" s="310"/>
      <c r="E148" s="337" t="s">
        <v>44</v>
      </c>
      <c r="F148" s="338"/>
      <c r="G148" s="339"/>
      <c r="S148" s="193"/>
      <c r="T148" s="193"/>
    </row>
    <row r="149" spans="2:41">
      <c r="C149" s="172"/>
      <c r="S149" s="193"/>
      <c r="T149" s="193"/>
    </row>
    <row r="150" spans="2:41">
      <c r="C150" s="172"/>
      <c r="S150" s="172"/>
    </row>
    <row r="151" spans="2:41" ht="28">
      <c r="C151" s="269" t="s">
        <v>239</v>
      </c>
      <c r="AB151" s="142"/>
    </row>
    <row r="152" spans="2:41" ht="15" customHeight="1">
      <c r="B152" s="130" t="s">
        <v>17</v>
      </c>
      <c r="C152" s="193" t="s">
        <v>240</v>
      </c>
      <c r="H152" s="130" t="s">
        <v>18</v>
      </c>
      <c r="I152" s="193" t="s">
        <v>241</v>
      </c>
      <c r="AB152" s="193"/>
      <c r="AH152" s="193"/>
      <c r="AO152" s="194"/>
    </row>
    <row r="153" spans="2:41" ht="15" customHeight="1">
      <c r="C153" s="311" t="s">
        <v>121</v>
      </c>
      <c r="D153" s="195">
        <v>1</v>
      </c>
      <c r="E153" s="161">
        <v>107.72954692500001</v>
      </c>
      <c r="I153" s="311" t="s">
        <v>121</v>
      </c>
      <c r="J153" s="195">
        <v>1</v>
      </c>
      <c r="K153" s="161">
        <v>80.863964999999993</v>
      </c>
      <c r="AB153" s="196"/>
      <c r="AC153" s="197"/>
      <c r="AD153" s="165"/>
      <c r="AH153" s="196"/>
      <c r="AI153" s="197"/>
      <c r="AJ153" s="165"/>
      <c r="AO153" s="194"/>
    </row>
    <row r="154" spans="2:41" ht="15" customHeight="1">
      <c r="C154" s="312"/>
      <c r="D154" s="195">
        <v>50</v>
      </c>
      <c r="E154" s="161">
        <v>98.331002962500008</v>
      </c>
      <c r="I154" s="312"/>
      <c r="J154" s="195">
        <v>50</v>
      </c>
      <c r="K154" s="161">
        <v>73.547701500000016</v>
      </c>
      <c r="AB154" s="196"/>
      <c r="AC154" s="197"/>
      <c r="AD154" s="165"/>
      <c r="AH154" s="196"/>
      <c r="AI154" s="197"/>
      <c r="AJ154" s="165"/>
      <c r="AO154" s="194"/>
    </row>
    <row r="155" spans="2:41" ht="15" customHeight="1">
      <c r="C155" s="312"/>
      <c r="D155" s="195">
        <v>100</v>
      </c>
      <c r="E155" s="161">
        <v>94.996035750000004</v>
      </c>
      <c r="I155" s="312"/>
      <c r="J155" s="195">
        <v>100</v>
      </c>
      <c r="K155" s="161">
        <v>71.365657999999996</v>
      </c>
      <c r="AB155" s="196"/>
      <c r="AC155" s="197"/>
      <c r="AD155" s="165"/>
      <c r="AH155" s="196"/>
      <c r="AI155" s="197"/>
      <c r="AJ155" s="165"/>
      <c r="AO155" s="194"/>
    </row>
    <row r="156" spans="2:41" ht="15" customHeight="1">
      <c r="C156" s="312"/>
      <c r="D156" s="195">
        <v>200</v>
      </c>
      <c r="E156" s="161">
        <v>90.751532025000017</v>
      </c>
      <c r="I156" s="312"/>
      <c r="J156" s="195">
        <v>200</v>
      </c>
      <c r="K156" s="161">
        <v>67.771704000000014</v>
      </c>
      <c r="AB156" s="196"/>
      <c r="AC156" s="197"/>
      <c r="AD156" s="165"/>
      <c r="AH156" s="196"/>
      <c r="AI156" s="197"/>
      <c r="AJ156" s="165"/>
      <c r="AO156" s="194"/>
    </row>
    <row r="157" spans="2:41" ht="15" customHeight="1">
      <c r="C157" s="313"/>
      <c r="D157" s="195">
        <v>500</v>
      </c>
      <c r="E157" s="161">
        <v>84.384776437500008</v>
      </c>
      <c r="I157" s="313"/>
      <c r="J157" s="195">
        <v>500</v>
      </c>
      <c r="K157" s="161">
        <v>63.279261500000004</v>
      </c>
      <c r="AB157" s="196"/>
      <c r="AC157" s="197"/>
      <c r="AD157" s="165"/>
      <c r="AH157" s="196"/>
      <c r="AI157" s="197"/>
      <c r="AJ157" s="165"/>
      <c r="AO157" s="194"/>
    </row>
    <row r="158" spans="2:41" ht="15" customHeight="1">
      <c r="C158" s="198" t="s">
        <v>122</v>
      </c>
      <c r="D158" s="333" t="s">
        <v>16</v>
      </c>
      <c r="E158" s="334"/>
      <c r="I158" s="198" t="s">
        <v>122</v>
      </c>
      <c r="J158" s="333" t="s">
        <v>16</v>
      </c>
      <c r="K158" s="334"/>
      <c r="AB158" s="199"/>
      <c r="AC158" s="200"/>
      <c r="AD158" s="200"/>
      <c r="AH158" s="199"/>
      <c r="AI158" s="200"/>
      <c r="AJ158" s="200"/>
      <c r="AO158" s="194"/>
    </row>
    <row r="159" spans="2:41" ht="17.25" customHeight="1">
      <c r="C159" s="198" t="s">
        <v>77</v>
      </c>
      <c r="D159" s="314" t="s">
        <v>12</v>
      </c>
      <c r="E159" s="315"/>
      <c r="I159" s="198" t="s">
        <v>77</v>
      </c>
      <c r="J159" s="314" t="s">
        <v>11</v>
      </c>
      <c r="K159" s="315"/>
      <c r="AB159" s="199"/>
      <c r="AC159" s="165"/>
      <c r="AD159" s="165"/>
      <c r="AH159" s="199"/>
      <c r="AI159" s="165"/>
      <c r="AJ159" s="165"/>
      <c r="AO159" s="194"/>
    </row>
    <row r="160" spans="2:41" ht="15" customHeight="1">
      <c r="C160" s="126" t="s">
        <v>123</v>
      </c>
      <c r="I160" s="126" t="s">
        <v>123</v>
      </c>
      <c r="AH160" s="199"/>
      <c r="AO160" s="194"/>
    </row>
    <row r="161" spans="2:41" ht="15" customHeight="1">
      <c r="AO161" s="194"/>
    </row>
    <row r="162" spans="2:41" ht="18.75" customHeight="1">
      <c r="C162" s="142" t="s">
        <v>124</v>
      </c>
      <c r="I162" s="142" t="s">
        <v>124</v>
      </c>
      <c r="AB162" s="142"/>
      <c r="AH162" s="142"/>
      <c r="AO162" s="194"/>
    </row>
    <row r="163" spans="2:41" ht="14.25" customHeight="1">
      <c r="C163" s="309" t="s">
        <v>125</v>
      </c>
      <c r="D163" s="310"/>
      <c r="E163" s="307" t="s">
        <v>127</v>
      </c>
      <c r="F163" s="308"/>
      <c r="I163" s="309" t="s">
        <v>128</v>
      </c>
      <c r="J163" s="310"/>
      <c r="K163" s="307" t="s">
        <v>129</v>
      </c>
      <c r="L163" s="308"/>
      <c r="AB163" s="193"/>
      <c r="AC163" s="193"/>
      <c r="AH163" s="193"/>
      <c r="AI163" s="193"/>
      <c r="AO163" s="194"/>
    </row>
    <row r="164" spans="2:41" ht="15" customHeight="1">
      <c r="C164" s="309" t="s">
        <v>126</v>
      </c>
      <c r="D164" s="310"/>
      <c r="E164" s="307" t="s">
        <v>31</v>
      </c>
      <c r="F164" s="308"/>
      <c r="I164" s="309" t="s">
        <v>115</v>
      </c>
      <c r="J164" s="310"/>
      <c r="K164" s="307" t="s">
        <v>32</v>
      </c>
      <c r="L164" s="308"/>
      <c r="AB164" s="193"/>
      <c r="AC164" s="193"/>
      <c r="AH164" s="203"/>
      <c r="AI164" s="203"/>
      <c r="AO164" s="194"/>
    </row>
    <row r="165" spans="2:41" ht="15" customHeight="1">
      <c r="I165" s="204" t="s">
        <v>116</v>
      </c>
      <c r="J165" s="205"/>
      <c r="K165" s="307" t="s">
        <v>153</v>
      </c>
      <c r="L165" s="308"/>
      <c r="AH165" s="172"/>
      <c r="AI165" s="172"/>
      <c r="AO165" s="194"/>
    </row>
    <row r="166" spans="2:41" ht="15" customHeight="1">
      <c r="AO166" s="194"/>
    </row>
    <row r="167" spans="2:41" ht="15" customHeight="1">
      <c r="B167" s="130" t="s">
        <v>22</v>
      </c>
      <c r="C167" s="193" t="s">
        <v>242</v>
      </c>
      <c r="AO167" s="194"/>
    </row>
    <row r="168" spans="2:41" ht="15" customHeight="1">
      <c r="C168" s="311" t="s">
        <v>121</v>
      </c>
      <c r="D168" s="195">
        <v>1</v>
      </c>
      <c r="E168" s="161">
        <v>75.923942640000007</v>
      </c>
      <c r="AB168" s="193"/>
      <c r="AO168" s="194"/>
    </row>
    <row r="169" spans="2:41" ht="15" customHeight="1">
      <c r="C169" s="312"/>
      <c r="D169" s="195">
        <v>50</v>
      </c>
      <c r="E169" s="161">
        <v>73.602372480000014</v>
      </c>
      <c r="AB169" s="196"/>
      <c r="AC169" s="197"/>
      <c r="AD169" s="165"/>
      <c r="AO169" s="194"/>
    </row>
    <row r="170" spans="2:41" ht="15" customHeight="1">
      <c r="C170" s="312"/>
      <c r="D170" s="195">
        <v>100</v>
      </c>
      <c r="E170" s="161">
        <v>71.022850079999998</v>
      </c>
      <c r="AB170" s="196"/>
      <c r="AC170" s="197"/>
      <c r="AD170" s="165"/>
      <c r="AO170" s="194"/>
    </row>
    <row r="171" spans="2:41" ht="15" customHeight="1">
      <c r="C171" s="312"/>
      <c r="D171" s="195">
        <v>200</v>
      </c>
      <c r="E171" s="161">
        <v>67.325534640000015</v>
      </c>
      <c r="AB171" s="196"/>
      <c r="AC171" s="197"/>
      <c r="AD171" s="165"/>
      <c r="AO171" s="194"/>
    </row>
    <row r="172" spans="2:41" ht="15" customHeight="1">
      <c r="C172" s="313"/>
      <c r="D172" s="195">
        <v>500</v>
      </c>
      <c r="E172" s="161">
        <v>63.198298799999996</v>
      </c>
      <c r="AB172" s="196"/>
      <c r="AC172" s="197"/>
      <c r="AD172" s="165"/>
      <c r="AO172" s="194"/>
    </row>
    <row r="173" spans="2:41" ht="15" customHeight="1">
      <c r="C173" s="198" t="s">
        <v>77</v>
      </c>
      <c r="D173" s="314" t="s">
        <v>10</v>
      </c>
      <c r="E173" s="315"/>
      <c r="AB173" s="196"/>
      <c r="AC173" s="197"/>
      <c r="AD173" s="165"/>
      <c r="AO173" s="194"/>
    </row>
    <row r="174" spans="2:41" ht="15" customHeight="1">
      <c r="AB174" s="199"/>
      <c r="AC174" s="165"/>
      <c r="AD174" s="165"/>
      <c r="AO174" s="194"/>
    </row>
    <row r="175" spans="2:41" ht="15" customHeight="1">
      <c r="C175" s="142" t="s">
        <v>124</v>
      </c>
    </row>
    <row r="176" spans="2:41">
      <c r="C176" s="309" t="s">
        <v>128</v>
      </c>
      <c r="D176" s="310"/>
      <c r="E176" s="307" t="s">
        <v>129</v>
      </c>
      <c r="F176" s="308"/>
    </row>
    <row r="177" spans="3:6">
      <c r="C177" s="309" t="s">
        <v>115</v>
      </c>
      <c r="D177" s="310"/>
      <c r="E177" s="307" t="s">
        <v>30</v>
      </c>
      <c r="F177" s="308"/>
    </row>
    <row r="178" spans="3:6">
      <c r="C178" s="204" t="s">
        <v>116</v>
      </c>
      <c r="D178" s="205"/>
      <c r="E178" s="307" t="s">
        <v>154</v>
      </c>
      <c r="F178" s="308"/>
    </row>
  </sheetData>
  <sheetProtection formatCells="0" formatColumns="0" formatRows="0" insertColumns="0" insertRows="0" insertHyperlinks="0" deleteColumns="0" deleteRows="0" sort="0" autoFilter="0" pivotTables="0"/>
  <mergeCells count="56">
    <mergeCell ref="E178:F178"/>
    <mergeCell ref="B118:B126"/>
    <mergeCell ref="K165:L165"/>
    <mergeCell ref="C168:C172"/>
    <mergeCell ref="D173:E173"/>
    <mergeCell ref="C176:D176"/>
    <mergeCell ref="E176:F176"/>
    <mergeCell ref="C177:D177"/>
    <mergeCell ref="E177:F177"/>
    <mergeCell ref="C163:D163"/>
    <mergeCell ref="E163:F163"/>
    <mergeCell ref="I163:J163"/>
    <mergeCell ref="K163:L163"/>
    <mergeCell ref="C164:D164"/>
    <mergeCell ref="E164:F164"/>
    <mergeCell ref="I164:J164"/>
    <mergeCell ref="K164:L164"/>
    <mergeCell ref="C153:C157"/>
    <mergeCell ref="I153:I157"/>
    <mergeCell ref="D158:E158"/>
    <mergeCell ref="J158:K158"/>
    <mergeCell ref="D159:E159"/>
    <mergeCell ref="J159:K159"/>
    <mergeCell ref="B109:B115"/>
    <mergeCell ref="B130:B133"/>
    <mergeCell ref="B136:B140"/>
    <mergeCell ref="B141:B142"/>
    <mergeCell ref="C141:D141"/>
    <mergeCell ref="C142:D142"/>
    <mergeCell ref="D68:O68"/>
    <mergeCell ref="D69:G69"/>
    <mergeCell ref="H69:K69"/>
    <mergeCell ref="L69:O69"/>
    <mergeCell ref="C148:D148"/>
    <mergeCell ref="E148:G148"/>
    <mergeCell ref="C145:D145"/>
    <mergeCell ref="C146:D146"/>
    <mergeCell ref="E146:G146"/>
    <mergeCell ref="C147:D147"/>
    <mergeCell ref="E147:G147"/>
    <mergeCell ref="B90:B101"/>
    <mergeCell ref="E25:I25"/>
    <mergeCell ref="J25:K25"/>
    <mergeCell ref="P1:U1"/>
    <mergeCell ref="I21:J21"/>
    <mergeCell ref="K21:L21"/>
    <mergeCell ref="I22:J22"/>
    <mergeCell ref="K22:L22"/>
    <mergeCell ref="B71:B80"/>
    <mergeCell ref="E26:I26"/>
    <mergeCell ref="B28:B39"/>
    <mergeCell ref="E42:I42"/>
    <mergeCell ref="J42:K42"/>
    <mergeCell ref="E43:I43"/>
    <mergeCell ref="B45:B56"/>
    <mergeCell ref="C64:O64"/>
  </mergeCells>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enableFormatConditionsCalculation="0">
    <tabColor rgb="FF92D050"/>
    <pageSetUpPr fitToPage="1"/>
  </sheetPr>
  <dimension ref="B1:AV191"/>
  <sheetViews>
    <sheetView topLeftCell="A2" zoomScale="70" zoomScaleNormal="70" zoomScalePageLayoutView="70" workbookViewId="0">
      <selection activeCell="D107" sqref="D107"/>
    </sheetView>
  </sheetViews>
  <sheetFormatPr baseColWidth="10" defaultColWidth="9.1640625" defaultRowHeight="14" x14ac:dyDescent="0"/>
  <cols>
    <col min="1" max="1" width="6.33203125" style="126" customWidth="1"/>
    <col min="2" max="2" width="6.5" style="126" customWidth="1"/>
    <col min="3" max="17" width="30.5" style="126" customWidth="1"/>
    <col min="18" max="18" width="14.83203125" style="126" customWidth="1"/>
    <col min="19" max="19" width="17.5" style="126" customWidth="1"/>
    <col min="20" max="20" width="12.1640625" style="126" customWidth="1"/>
    <col min="21" max="32" width="9.1640625" style="126"/>
    <col min="33" max="33" width="12.5" style="126" customWidth="1"/>
    <col min="34" max="34" width="11.83203125" style="126" customWidth="1"/>
    <col min="35" max="16384" width="9.1640625" style="126"/>
  </cols>
  <sheetData>
    <row r="1" spans="3:21" ht="31" thickBot="1">
      <c r="C1" s="128" t="s">
        <v>57</v>
      </c>
      <c r="F1" s="122" t="str">
        <f>'Table of contents'!J2</f>
        <v>No. 2023/6.1/ENG</v>
      </c>
      <c r="J1" s="291" t="s">
        <v>155</v>
      </c>
      <c r="K1" s="291"/>
      <c r="M1" s="128"/>
      <c r="R1" s="291"/>
      <c r="S1" s="291"/>
      <c r="T1" s="291"/>
      <c r="U1" s="291"/>
    </row>
    <row r="2" spans="3:21" ht="23" customHeight="1" thickBot="1">
      <c r="C2" s="131" t="str">
        <f>'Table of contents'!B3</f>
        <v>The price list is valid until further notice</v>
      </c>
      <c r="J2" s="206">
        <v>0</v>
      </c>
      <c r="K2" s="127" t="s">
        <v>156</v>
      </c>
    </row>
    <row r="3" spans="3:21">
      <c r="C3" s="131" t="str">
        <f>'Table of contents'!B4</f>
        <v>Net prices, EXW Ostrów Wielkopolski, Poland</v>
      </c>
    </row>
    <row r="4" spans="3:21">
      <c r="C4" s="131" t="str">
        <f>'Table of contents'!B5</f>
        <v>The price list in the editable version is not a binding document, and the information published in the document can not constitute any reason for complaints.</v>
      </c>
    </row>
    <row r="5" spans="3:21">
      <c r="C5" s="132" t="str">
        <f>'Table of contents'!B6</f>
        <v>Litex Promo Sp. z o.o. reserves the right to review the price list at any time, in case of fluctuations of the raw material cost, labour cost and/or other factors.</v>
      </c>
    </row>
    <row r="6" spans="3:21">
      <c r="C6" s="133" t="str">
        <f>'Table of contents'!B7</f>
        <v>The price comes into effect from 31.1.2023.</v>
      </c>
    </row>
    <row r="7" spans="3:21" ht="16">
      <c r="C7" s="124"/>
    </row>
    <row r="8" spans="3:21" ht="28">
      <c r="C8" s="128" t="s">
        <v>222</v>
      </c>
      <c r="P8" s="207"/>
      <c r="Q8" s="127"/>
    </row>
    <row r="10" spans="3:21" ht="23">
      <c r="C10" s="141" t="s">
        <v>70</v>
      </c>
    </row>
    <row r="11" spans="3:21" ht="23">
      <c r="C11" s="141" t="s">
        <v>201</v>
      </c>
    </row>
    <row r="12" spans="3:21" ht="23">
      <c r="C12" s="141"/>
    </row>
    <row r="13" spans="3:21" ht="23">
      <c r="C13" s="273"/>
    </row>
    <row r="14" spans="3:21" ht="23">
      <c r="C14" s="141"/>
    </row>
    <row r="15" spans="3:21" ht="23">
      <c r="C15" s="141"/>
    </row>
    <row r="16" spans="3:21" ht="23">
      <c r="C16" s="141"/>
    </row>
    <row r="17" spans="2:28" ht="23">
      <c r="C17" s="141"/>
    </row>
    <row r="18" spans="2:28" ht="30.75" customHeight="1">
      <c r="C18" s="141"/>
    </row>
    <row r="19" spans="2:28" ht="18">
      <c r="C19" s="142" t="s">
        <v>71</v>
      </c>
    </row>
    <row r="20" spans="2:28" ht="35.25" customHeight="1">
      <c r="C20" s="143" t="s">
        <v>72</v>
      </c>
      <c r="D20" s="143" t="s">
        <v>204</v>
      </c>
      <c r="E20" s="143" t="s">
        <v>205</v>
      </c>
      <c r="F20" s="143" t="s">
        <v>206</v>
      </c>
      <c r="G20" s="143" t="s">
        <v>76</v>
      </c>
      <c r="H20" s="143" t="s">
        <v>77</v>
      </c>
      <c r="I20" s="143" t="s">
        <v>78</v>
      </c>
      <c r="J20" s="143" t="s">
        <v>79</v>
      </c>
      <c r="K20" s="143" t="s">
        <v>80</v>
      </c>
    </row>
    <row r="21" spans="2:28" ht="74.25" customHeight="1">
      <c r="C21" s="143" t="s">
        <v>165</v>
      </c>
      <c r="D21" s="143" t="s">
        <v>195</v>
      </c>
      <c r="E21" s="143">
        <v>8</v>
      </c>
      <c r="F21" s="143" t="s">
        <v>207</v>
      </c>
      <c r="G21" s="208" t="s">
        <v>231</v>
      </c>
      <c r="H21" s="144" t="s">
        <v>257</v>
      </c>
      <c r="I21" s="144" t="s">
        <v>232</v>
      </c>
      <c r="J21" s="144" t="s">
        <v>233</v>
      </c>
      <c r="K21" s="145" t="s">
        <v>177</v>
      </c>
    </row>
    <row r="22" spans="2:28">
      <c r="C22" s="147"/>
    </row>
    <row r="23" spans="2:28">
      <c r="C23" s="126" t="s">
        <v>282</v>
      </c>
    </row>
    <row r="24" spans="2:28" ht="42.75" customHeight="1">
      <c r="C24" s="148" t="s">
        <v>89</v>
      </c>
      <c r="D24" s="149" t="s">
        <v>92</v>
      </c>
      <c r="E24" s="316" t="s">
        <v>136</v>
      </c>
      <c r="F24" s="317"/>
      <c r="G24" s="317"/>
      <c r="H24" s="317"/>
      <c r="I24" s="318"/>
      <c r="J24" s="321" t="s">
        <v>93</v>
      </c>
      <c r="K24" s="322"/>
      <c r="L24" s="209"/>
      <c r="P24" s="210"/>
      <c r="Q24" s="265"/>
      <c r="R24" s="265"/>
      <c r="S24" s="265"/>
      <c r="T24" s="265"/>
      <c r="U24" s="265"/>
      <c r="V24" s="265"/>
      <c r="W24" s="265"/>
      <c r="X24" s="265"/>
      <c r="Y24" s="265"/>
      <c r="Z24" s="265"/>
      <c r="AA24" s="444"/>
      <c r="AB24" s="444"/>
    </row>
    <row r="25" spans="2:28" ht="45.75" customHeight="1">
      <c r="C25" s="148" t="s">
        <v>90</v>
      </c>
      <c r="D25" s="152" t="s">
        <v>283</v>
      </c>
      <c r="E25" s="316" t="s">
        <v>284</v>
      </c>
      <c r="F25" s="317"/>
      <c r="G25" s="317"/>
      <c r="H25" s="317"/>
      <c r="I25" s="318"/>
      <c r="J25" s="290" t="s">
        <v>285</v>
      </c>
      <c r="K25" s="153" t="s">
        <v>286</v>
      </c>
      <c r="L25" s="209"/>
      <c r="M25" s="154"/>
    </row>
    <row r="26" spans="2:28" ht="15" customHeight="1">
      <c r="C26" s="155" t="s">
        <v>91</v>
      </c>
      <c r="D26" s="157" t="s">
        <v>99</v>
      </c>
      <c r="E26" s="156">
        <v>1</v>
      </c>
      <c r="F26" s="156">
        <v>2</v>
      </c>
      <c r="G26" s="156">
        <v>3</v>
      </c>
      <c r="H26" s="156">
        <v>4</v>
      </c>
      <c r="I26" s="156">
        <v>5</v>
      </c>
      <c r="J26" s="157" t="s">
        <v>287</v>
      </c>
      <c r="K26" s="156" t="s">
        <v>288</v>
      </c>
      <c r="L26" s="209"/>
      <c r="M26" s="159"/>
    </row>
    <row r="27" spans="2:28" ht="15" customHeight="1">
      <c r="B27" s="435" t="s">
        <v>97</v>
      </c>
      <c r="C27" s="160" t="s">
        <v>0</v>
      </c>
      <c r="D27" s="260">
        <f>'PARASOL 4 x 4 - new frame (PCF)'!D27*(1+'PARASOL 4 x 4 - new frame'!$J$2)*'Podwyżki cen'!$B$1</f>
        <v>1362.3554095026852</v>
      </c>
      <c r="E27" s="261" t="s">
        <v>52</v>
      </c>
      <c r="F27" s="261" t="s">
        <v>52</v>
      </c>
      <c r="G27" s="261" t="s">
        <v>52</v>
      </c>
      <c r="H27" s="261" t="s">
        <v>52</v>
      </c>
      <c r="I27" s="261" t="s">
        <v>52</v>
      </c>
      <c r="J27" s="260">
        <f>'PARASOL 4 x 4 - new frame (PCF)'!J27*(1+'PARASOL 4 x 4 - new frame'!$J$2)*'Podwyżki cen'!$B$1</f>
        <v>1863.0584749370694</v>
      </c>
      <c r="K27" s="260">
        <f>'PARASOL 4 x 4 - new frame (PCF)'!K27*(1+'PARASOL 4 x 4 - new frame'!$J$2)*'Podwyżki cen'!$B$1</f>
        <v>1061.0387594787135</v>
      </c>
      <c r="L27" s="211"/>
      <c r="M27" s="165"/>
    </row>
    <row r="28" spans="2:28">
      <c r="B28" s="435"/>
      <c r="C28" s="160" t="s">
        <v>1</v>
      </c>
      <c r="D28" s="260">
        <f>'PARASOL 4 x 4 - new frame (PCF)'!D28*(1+'PARASOL 4 x 4 - new frame'!$J$2)*'Podwyżki cen'!$B$1</f>
        <v>1282.7972643799308</v>
      </c>
      <c r="E28" s="261" t="s">
        <v>52</v>
      </c>
      <c r="F28" s="261" t="s">
        <v>52</v>
      </c>
      <c r="G28" s="261" t="s">
        <v>52</v>
      </c>
      <c r="H28" s="261" t="s">
        <v>52</v>
      </c>
      <c r="I28" s="261" t="s">
        <v>52</v>
      </c>
      <c r="J28" s="260">
        <f>'PARASOL 4 x 4 - new frame (PCF)'!J28*(1+'PARASOL 4 x 4 - new frame'!$J$2)*'Podwyżki cen'!$B$1</f>
        <v>1766.0726114713088</v>
      </c>
      <c r="K28" s="260">
        <f>'PARASOL 4 x 4 - new frame (PCF)'!K28*(1+'PARASOL 4 x 4 - new frame'!$J$2)*'Podwyżki cen'!$B$1</f>
        <v>1004.5544846233189</v>
      </c>
      <c r="L28" s="211"/>
      <c r="M28" s="165"/>
    </row>
    <row r="29" spans="2:28">
      <c r="B29" s="435"/>
      <c r="C29" s="160" t="s">
        <v>2</v>
      </c>
      <c r="D29" s="260">
        <f>'PARASOL 4 x 4 - new frame (PCF)'!D29*(1+'PARASOL 4 x 4 - new frame'!$J$2)*'Podwyżki cen'!$B$1</f>
        <v>1196.2601360188428</v>
      </c>
      <c r="E29" s="261" t="s">
        <v>52</v>
      </c>
      <c r="F29" s="261" t="s">
        <v>52</v>
      </c>
      <c r="G29" s="261" t="s">
        <v>52</v>
      </c>
      <c r="H29" s="261" t="s">
        <v>52</v>
      </c>
      <c r="I29" s="261" t="s">
        <v>52</v>
      </c>
      <c r="J29" s="260">
        <f>'PARASOL 4 x 4 - new frame (PCF)'!J29*(1+'PARASOL 4 x 4 - new frame'!$J$2)*'Podwyżki cen'!$B$1</f>
        <v>1646.1939412700226</v>
      </c>
      <c r="K29" s="260">
        <f>'PARASOL 4 x 4 - new frame (PCF)'!K29*(1+'PARASOL 4 x 4 - new frame'!$J$2)*'Podwyżki cen'!$B$1</f>
        <v>928.81002275581125</v>
      </c>
      <c r="L29" s="211"/>
      <c r="M29" s="165"/>
    </row>
    <row r="30" spans="2:28">
      <c r="B30" s="435"/>
      <c r="C30" s="160" t="s">
        <v>3</v>
      </c>
      <c r="D30" s="260">
        <f>'PARASOL 4 x 4 - new frame (PCF)'!D30*(1+'PARASOL 4 x 4 - new frame'!$J$2)*'Podwyżki cen'!$B$1</f>
        <v>1078.2258922132403</v>
      </c>
      <c r="E30" s="261" t="s">
        <v>52</v>
      </c>
      <c r="F30" s="261" t="s">
        <v>52</v>
      </c>
      <c r="G30" s="261" t="s">
        <v>52</v>
      </c>
      <c r="H30" s="261" t="s">
        <v>52</v>
      </c>
      <c r="I30" s="261" t="s">
        <v>52</v>
      </c>
      <c r="J30" s="260">
        <f>'PARASOL 4 x 4 - new frame (PCF)'!J30*(1+'PARASOL 4 x 4 - new frame'!$J$2)*'Podwyżki cen'!$B$1</f>
        <v>1580.6981405149834</v>
      </c>
      <c r="K30" s="260">
        <f>'PARASOL 4 x 4 - new frame (PCF)'!K30*(1+'PARASOL 4 x 4 - new frame'!$J$2)*'Podwyżki cen'!$B$1</f>
        <v>883.80035936120066</v>
      </c>
      <c r="L30" s="211"/>
      <c r="M30" s="165"/>
    </row>
    <row r="31" spans="2:28">
      <c r="B31" s="435"/>
      <c r="C31" s="160" t="s">
        <v>4</v>
      </c>
      <c r="D31" s="260">
        <f>'PARASOL 4 x 4 - new frame (PCF)'!D31*(1+'PARASOL 4 x 4 - new frame'!$J$2)*'Podwyżki cen'!$B$1</f>
        <v>1044.2291988474058</v>
      </c>
      <c r="E31" s="260">
        <f>'PARASOL 4 x 4 - new frame (PCF)'!E31*(1+'PARASOL 4 x 4 - new frame'!$J$2)*'Podwyżki cen'!$B$1</f>
        <v>841.57569474145566</v>
      </c>
      <c r="F31" s="260">
        <f>'PARASOL 4 x 4 - new frame (PCF)'!F31*(1+'PARASOL 4 x 4 - new frame'!$J$2)*'Podwyżki cen'!$B$1</f>
        <v>868.52835030727181</v>
      </c>
      <c r="G31" s="260">
        <f>'PARASOL 4 x 4 - new frame (PCF)'!G31*(1+'PARASOL 4 x 4 - new frame'!$J$2)*'Podwyżki cen'!$B$1</f>
        <v>895.83116577178089</v>
      </c>
      <c r="H31" s="260">
        <f>'PARASOL 4 x 4 - new frame (PCF)'!H31*(1+'PARASOL 4 x 4 - new frame'!$J$2)*'Podwyżki cen'!$B$1</f>
        <v>923.42305382986285</v>
      </c>
      <c r="I31" s="260">
        <f>'PARASOL 4 x 4 - new frame (PCF)'!I31*(1+'PARASOL 4 x 4 - new frame'!$J$2)*'Podwyżki cen'!$B$1</f>
        <v>951.25635563853348</v>
      </c>
      <c r="J31" s="260">
        <f>'PARASOL 4 x 4 - new frame (PCF)'!J31*(1+'PARASOL 4 x 4 - new frame'!$J$2)*'Podwyżki cen'!$B$1</f>
        <v>1529.6578860950942</v>
      </c>
      <c r="K31" s="260">
        <f>'PARASOL 4 x 4 - new frame (PCF)'!K31*(1+'PARASOL 4 x 4 - new frame'!$J$2)*'Podwyżki cen'!$B$1</f>
        <v>854.02506086700384</v>
      </c>
      <c r="L31" s="211"/>
      <c r="M31" s="165"/>
    </row>
    <row r="32" spans="2:28">
      <c r="B32" s="435"/>
      <c r="C32" s="160" t="s">
        <v>5</v>
      </c>
      <c r="D32" s="260">
        <f>'PARASOL 4 x 4 - new frame (PCF)'!D32*(1+'PARASOL 4 x 4 - new frame'!$J$2)*'Podwyżki cen'!$B$1</f>
        <v>969.70776030697903</v>
      </c>
      <c r="E32" s="260">
        <f>'PARASOL 4 x 4 - new frame (PCF)'!E32*(1+'PARASOL 4 x 4 - new frame'!$J$2)*'Podwyżki cen'!$B$1</f>
        <v>813.48813723146225</v>
      </c>
      <c r="F32" s="260">
        <f>'PARASOL 4 x 4 - new frame (PCF)'!F32*(1+'PARASOL 4 x 4 - new frame'!$J$2)*'Podwyżki cen'!$B$1</f>
        <v>830.99391904302684</v>
      </c>
      <c r="G32" s="260">
        <f>'PARASOL 4 x 4 - new frame (PCF)'!G32*(1+'PARASOL 4 x 4 - new frame'!$J$2)*'Podwyżki cen'!$B$1</f>
        <v>848.67080108756784</v>
      </c>
      <c r="H32" s="260">
        <f>'PARASOL 4 x 4 - new frame (PCF)'!H32*(1+'PARASOL 4 x 4 - new frame'!$J$2)*'Podwyżki cen'!$B$1</f>
        <v>866.49723274722589</v>
      </c>
      <c r="I32" s="260">
        <f>'PARASOL 4 x 4 - new frame (PCF)'!I32*(1+'PARASOL 4 x 4 - new frame'!$J$2)*'Podwyżki cen'!$B$1</f>
        <v>884.45513673675168</v>
      </c>
      <c r="J32" s="260">
        <f>'PARASOL 4 x 4 - new frame (PCF)'!J32*(1+'PARASOL 4 x 4 - new frame'!$J$2)*'Podwyżki cen'!$B$1</f>
        <v>1422.7420673457552</v>
      </c>
      <c r="K32" s="260">
        <f>'PARASOL 4 x 4 - new frame (PCF)'!K32*(1+'PARASOL 4 x 4 - new frame'!$J$2)*'Podwyżki cen'!$B$1</f>
        <v>788.87031772520493</v>
      </c>
      <c r="L32" s="211"/>
      <c r="M32" s="165"/>
    </row>
    <row r="33" spans="2:14">
      <c r="B33" s="435"/>
      <c r="C33" s="160" t="s">
        <v>6</v>
      </c>
      <c r="D33" s="260">
        <f>'PARASOL 4 x 4 - new frame (PCF)'!D33*(1+'PARASOL 4 x 4 - new frame'!$J$2)*'Podwyżki cen'!$B$1</f>
        <v>907.46312518613661</v>
      </c>
      <c r="E33" s="260">
        <f>'PARASOL 4 x 4 - new frame (PCF)'!E33*(1+'PARASOL 4 x 4 - new frame'!$J$2)*'Podwyżki cen'!$B$1</f>
        <v>777.49497804565294</v>
      </c>
      <c r="F33" s="260">
        <f>'PARASOL 4 x 4 - new frame (PCF)'!F33*(1+'PARASOL 4 x 4 - new frame'!$J$2)*'Podwyżki cen'!$B$1</f>
        <v>787.59347406727284</v>
      </c>
      <c r="G33" s="260">
        <f>'PARASOL 4 x 4 - new frame (PCF)'!G33*(1+'PARASOL 4 x 4 - new frame'!$J$2)*'Podwyżki cen'!$B$1</f>
        <v>797.75717994175284</v>
      </c>
      <c r="H33" s="260">
        <f>'PARASOL 4 x 4 - new frame (PCF)'!H33*(1+'PARASOL 4 x 4 - new frame'!$J$2)*'Podwyżki cen'!$B$1</f>
        <v>807.98082060233912</v>
      </c>
      <c r="I33" s="260">
        <f>'PARASOL 4 x 4 - new frame (PCF)'!I33*(1+'PARASOL 4 x 4 - new frame'!$J$2)*'Podwyżki cen'!$B$1</f>
        <v>818.25967500296179</v>
      </c>
      <c r="J33" s="260">
        <f>'PARASOL 4 x 4 - new frame (PCF)'!J33*(1+'PARASOL 4 x 4 - new frame'!$J$2)*'Podwyżki cen'!$B$1</f>
        <v>1326.2301365344397</v>
      </c>
      <c r="K33" s="260">
        <f>'PARASOL 4 x 4 - new frame (PCF)'!K33*(1+'PARASOL 4 x 4 - new frame'!$J$2)*'Podwyżki cen'!$B$1</f>
        <v>734.50945601292347</v>
      </c>
      <c r="L33" s="211"/>
      <c r="M33" s="165"/>
    </row>
    <row r="34" spans="2:14">
      <c r="B34" s="435"/>
      <c r="C34" s="160" t="s">
        <v>7</v>
      </c>
      <c r="D34" s="261" t="s">
        <v>52</v>
      </c>
      <c r="E34" s="260">
        <f>'PARASOL 4 x 4 - new frame (PCF)'!E34*(1+'PARASOL 4 x 4 - new frame'!$J$2)*'Podwyżki cen'!$B$1</f>
        <v>751.30994407003743</v>
      </c>
      <c r="F34" s="260">
        <f>'PARASOL 4 x 4 - new frame (PCF)'!F34*(1+'PARASOL 4 x 4 - new frame'!$J$2)*'Podwyżki cen'!$B$1</f>
        <v>757.84005650411416</v>
      </c>
      <c r="G34" s="260">
        <f>'PARASOL 4 x 4 - new frame (PCF)'!G34*(1+'PARASOL 4 x 4 - new frame'!$J$2)*'Podwyżki cen'!$B$1</f>
        <v>764.399554948385</v>
      </c>
      <c r="H34" s="260">
        <f>'PARASOL 4 x 4 - new frame (PCF)'!H34*(1+'PARASOL 4 x 4 - new frame'!$J$2)*'Podwyżki cen'!$B$1</f>
        <v>770.98679752365251</v>
      </c>
      <c r="I34" s="260">
        <f>'PARASOL 4 x 4 - new frame (PCF)'!I34*(1+'PARASOL 4 x 4 - new frame'!$J$2)*'Podwyżki cen'!$B$1</f>
        <v>777.60026242956656</v>
      </c>
      <c r="J34" s="261" t="s">
        <v>52</v>
      </c>
      <c r="K34" s="261" t="s">
        <v>52</v>
      </c>
      <c r="L34" s="209"/>
    </row>
    <row r="35" spans="2:14">
      <c r="B35" s="435"/>
      <c r="C35" s="160" t="s">
        <v>8</v>
      </c>
      <c r="D35" s="261" t="s">
        <v>52</v>
      </c>
      <c r="E35" s="260">
        <f>'PARASOL 4 x 4 - new frame (PCF)'!E35*(1+'PARASOL 4 x 4 - new frame'!$J$2)*'Podwyżki cen'!$B$1</f>
        <v>715.74542930216057</v>
      </c>
      <c r="F35" s="260">
        <f>'PARASOL 4 x 4 - new frame (PCF)'!F35*(1+'PARASOL 4 x 4 - new frame'!$J$2)*'Podwyżki cen'!$B$1</f>
        <v>720.43334150620933</v>
      </c>
      <c r="G35" s="260">
        <f>'PARASOL 4 x 4 - new frame (PCF)'!G35*(1+'PARASOL 4 x 4 - new frame'!$J$2)*'Podwyżki cen'!$B$1</f>
        <v>725.13717570922495</v>
      </c>
      <c r="H35" s="260">
        <f>'PARASOL 4 x 4 - new frame (PCF)'!H35*(1+'PARASOL 4 x 4 - new frame'!$J$2)*'Podwyżki cen'!$B$1</f>
        <v>729.85625329102197</v>
      </c>
      <c r="I35" s="260">
        <f>'PARASOL 4 x 4 - new frame (PCF)'!I35*(1+'PARASOL 4 x 4 - new frame'!$J$2)*'Podwyżki cen'!$B$1</f>
        <v>734.58993365630795</v>
      </c>
      <c r="J35" s="261" t="s">
        <v>52</v>
      </c>
      <c r="K35" s="261" t="s">
        <v>52</v>
      </c>
      <c r="L35" s="209"/>
    </row>
    <row r="36" spans="2:14">
      <c r="B36" s="435"/>
      <c r="C36" s="160" t="s">
        <v>9</v>
      </c>
      <c r="D36" s="261" t="s">
        <v>52</v>
      </c>
      <c r="E36" s="260">
        <f>'PARASOL 4 x 4 - new frame (PCF)'!E36*(1+'PARASOL 4 x 4 - new frame'!$J$2)*'Podwyżki cen'!$B$1</f>
        <v>686.18627904774166</v>
      </c>
      <c r="F36" s="260">
        <f>'PARASOL 4 x 4 - new frame (PCF)'!F36*(1+'PARASOL 4 x 4 - new frame'!$J$2)*'Podwyżki cen'!$B$1</f>
        <v>689.1945863834884</v>
      </c>
      <c r="G36" s="260">
        <f>'PARASOL 4 x 4 - new frame (PCF)'!G36*(1+'PARASOL 4 x 4 - new frame'!$J$2)*'Podwyżki cen'!$B$1</f>
        <v>692.20977747701738</v>
      </c>
      <c r="H36" s="260">
        <f>'PARASOL 4 x 4 - new frame (PCF)'!H36*(1+'PARASOL 4 x 4 - new frame'!$J$2)*'Podwyżki cen'!$B$1</f>
        <v>695.23165326278183</v>
      </c>
      <c r="I36" s="260">
        <f>'PARASOL 4 x 4 - new frame (PCF)'!I36*(1+'PARASOL 4 x 4 - new frame'!$J$2)*'Podwyżki cen'!$B$1</f>
        <v>698.26002227742833</v>
      </c>
      <c r="J36" s="261" t="s">
        <v>52</v>
      </c>
      <c r="K36" s="261" t="s">
        <v>52</v>
      </c>
      <c r="L36" s="209"/>
    </row>
    <row r="37" spans="2:14">
      <c r="B37" s="435"/>
      <c r="C37" s="160" t="s">
        <v>14</v>
      </c>
      <c r="D37" s="261" t="s">
        <v>52</v>
      </c>
      <c r="E37" s="260">
        <f>'PARASOL 4 x 4 - new frame (PCF)'!E37*(1+'PARASOL 4 x 4 - new frame'!$J$2)*'Podwyżki cen'!$B$1</f>
        <v>657.6649858820798</v>
      </c>
      <c r="F37" s="260">
        <f>'PARASOL 4 x 4 - new frame (PCF)'!F37*(1+'PARASOL 4 x 4 - new frame'!$J$2)*'Podwyżki cen'!$B$1</f>
        <v>659.83568362640881</v>
      </c>
      <c r="G37" s="260">
        <f>'PARASOL 4 x 4 - new frame (PCF)'!G37*(1+'PARASOL 4 x 4 - new frame'!$J$2)*'Podwyżki cen'!$B$1</f>
        <v>662.01008831679439</v>
      </c>
      <c r="H37" s="260">
        <f>'PARASOL 4 x 4 - new frame (PCF)'!H37*(1+'PARASOL 4 x 4 - new frame'!$J$2)*'Podwyżki cen'!$B$1</f>
        <v>664.18811889842209</v>
      </c>
      <c r="I37" s="260">
        <f>'PARASOL 4 x 4 - new frame (PCF)'!I37*(1+'PARASOL 4 x 4 - new frame'!$J$2)*'Podwyżki cen'!$B$1</f>
        <v>666.3696966624658</v>
      </c>
      <c r="J37" s="261" t="s">
        <v>52</v>
      </c>
      <c r="K37" s="261" t="s">
        <v>52</v>
      </c>
      <c r="L37" s="209"/>
    </row>
    <row r="38" spans="2:14">
      <c r="B38" s="435"/>
      <c r="C38" s="160" t="s">
        <v>55</v>
      </c>
      <c r="D38" s="261" t="s">
        <v>52</v>
      </c>
      <c r="E38" s="260">
        <f>'PARASOL 4 x 4 - new frame (PCF)'!E38*(1+'PARASOL 4 x 4 - new frame'!$J$2)*'Podwyżki cen'!$B$1</f>
        <v>629.39963048765844</v>
      </c>
      <c r="F38" s="260">
        <f>'PARASOL 4 x 4 - new frame (PCF)'!F38*(1+'PARASOL 4 x 4 - new frame'!$J$2)*'Podwyżki cen'!$B$1</f>
        <v>630.78984183347723</v>
      </c>
      <c r="G38" s="260">
        <f>'PARASOL 4 x 4 - new frame (PCF)'!G38*(1+'PARASOL 4 x 4 - new frame'!$J$2)*'Podwyżki cen'!$B$1</f>
        <v>632.18162807033832</v>
      </c>
      <c r="H38" s="260">
        <f>'PARASOL 4 x 4 - new frame (PCF)'!H38*(1+'PARASOL 4 x 4 - new frame'!$J$2)*'Podwyżki cen'!$B$1</f>
        <v>633.57496605179745</v>
      </c>
      <c r="I38" s="260">
        <f>'PARASOL 4 x 4 - new frame (PCF)'!I38*(1+'PARASOL 4 x 4 - new frame'!$J$2)*'Podwyżki cen'!$B$1</f>
        <v>634.96983308278527</v>
      </c>
      <c r="J38" s="261" t="s">
        <v>52</v>
      </c>
      <c r="K38" s="261" t="s">
        <v>52</v>
      </c>
      <c r="L38" s="209"/>
    </row>
    <row r="40" spans="2:14">
      <c r="C40" s="126" t="s">
        <v>281</v>
      </c>
    </row>
    <row r="41" spans="2:14" ht="48" customHeight="1">
      <c r="C41" s="148" t="s">
        <v>89</v>
      </c>
      <c r="D41" s="149" t="s">
        <v>92</v>
      </c>
      <c r="E41" s="316" t="s">
        <v>136</v>
      </c>
      <c r="F41" s="317"/>
      <c r="G41" s="317"/>
      <c r="H41" s="317"/>
      <c r="I41" s="318"/>
      <c r="J41" s="321" t="s">
        <v>93</v>
      </c>
      <c r="K41" s="322"/>
      <c r="L41" s="209"/>
      <c r="M41" s="444"/>
      <c r="N41" s="444"/>
    </row>
    <row r="42" spans="2:14" ht="47.25" customHeight="1">
      <c r="C42" s="148" t="s">
        <v>90</v>
      </c>
      <c r="D42" s="152" t="s">
        <v>283</v>
      </c>
      <c r="E42" s="316" t="s">
        <v>284</v>
      </c>
      <c r="F42" s="317"/>
      <c r="G42" s="317"/>
      <c r="H42" s="317"/>
      <c r="I42" s="318"/>
      <c r="J42" s="290" t="s">
        <v>285</v>
      </c>
      <c r="K42" s="153" t="s">
        <v>286</v>
      </c>
      <c r="L42" s="209"/>
      <c r="M42" s="154"/>
      <c r="N42" s="154"/>
    </row>
    <row r="43" spans="2:14" ht="15" customHeight="1">
      <c r="C43" s="155" t="s">
        <v>91</v>
      </c>
      <c r="D43" s="157" t="s">
        <v>99</v>
      </c>
      <c r="E43" s="156">
        <v>1</v>
      </c>
      <c r="F43" s="156">
        <v>2</v>
      </c>
      <c r="G43" s="156">
        <v>3</v>
      </c>
      <c r="H43" s="156">
        <v>4</v>
      </c>
      <c r="I43" s="156">
        <v>5</v>
      </c>
      <c r="J43" s="157" t="s">
        <v>287</v>
      </c>
      <c r="K43" s="156" t="s">
        <v>288</v>
      </c>
      <c r="L43" s="209"/>
      <c r="M43" s="159"/>
      <c r="N43" s="159"/>
    </row>
    <row r="44" spans="2:14" ht="15" customHeight="1">
      <c r="B44" s="435" t="s">
        <v>97</v>
      </c>
      <c r="C44" s="160" t="s">
        <v>0</v>
      </c>
      <c r="D44" s="260">
        <f>'PARASOL 4 x 4 - new frame (PCF)'!D44*(1+'PARASOL 4 x 4 - new frame'!$J$2)*'Podwyżki cen'!$B$1</f>
        <v>1369.2869555036082</v>
      </c>
      <c r="E44" s="261" t="s">
        <v>52</v>
      </c>
      <c r="F44" s="261" t="s">
        <v>52</v>
      </c>
      <c r="G44" s="261" t="s">
        <v>52</v>
      </c>
      <c r="H44" s="261" t="s">
        <v>52</v>
      </c>
      <c r="I44" s="261" t="s">
        <v>52</v>
      </c>
      <c r="J44" s="260">
        <f>'PARASOL 4 x 4 - new frame (PCF)'!J44*(1+'PARASOL 4 x 4 - new frame'!$J$2)*'Podwyżki cen'!$B$1</f>
        <v>2161.5296443769153</v>
      </c>
      <c r="K44" s="260">
        <f>'PARASOL 4 x 4 - new frame (PCF)'!K44*(1+'PARASOL 4 x 4 - new frame'!$J$2)*'Podwyżki cen'!$B$1</f>
        <v>1146.6342182310284</v>
      </c>
      <c r="L44" s="211"/>
      <c r="M44" s="165"/>
      <c r="N44" s="165"/>
    </row>
    <row r="45" spans="2:14" ht="14.25" customHeight="1">
      <c r="B45" s="435"/>
      <c r="C45" s="160" t="s">
        <v>1</v>
      </c>
      <c r="D45" s="260">
        <f>'PARASOL 4 x 4 - new frame (PCF)'!D45*(1+'PARASOL 4 x 4 - new frame'!$J$2)*'Podwyżki cen'!$B$1</f>
        <v>1290.3781237540261</v>
      </c>
      <c r="E45" s="261" t="s">
        <v>52</v>
      </c>
      <c r="F45" s="261" t="s">
        <v>52</v>
      </c>
      <c r="G45" s="261" t="s">
        <v>52</v>
      </c>
      <c r="H45" s="261" t="s">
        <v>52</v>
      </c>
      <c r="I45" s="261" t="s">
        <v>52</v>
      </c>
      <c r="J45" s="260">
        <f>'PARASOL 4 x 4 - new frame (PCF)'!J45*(1+'PARASOL 4 x 4 - new frame'!$J$2)*'Podwyżki cen'!$B$1</f>
        <v>2045.2290391397246</v>
      </c>
      <c r="K45" s="260">
        <f>'PARASOL 4 x 4 - new frame (PCF)'!K45*(1+'PARASOL 4 x 4 - new frame'!$J$2)*'Podwyżki cen'!$B$1</f>
        <v>1085.5970931657839</v>
      </c>
      <c r="L45" s="211"/>
      <c r="M45" s="165"/>
      <c r="N45" s="165"/>
    </row>
    <row r="46" spans="2:14">
      <c r="B46" s="435"/>
      <c r="C46" s="160" t="s">
        <v>2</v>
      </c>
      <c r="D46" s="260">
        <f>'PARASOL 4 x 4 - new frame (PCF)'!D46*(1+'PARASOL 4 x 4 - new frame'!$J$2)*'Podwyżki cen'!$B$1</f>
        <v>1197.8396016091806</v>
      </c>
      <c r="E46" s="261" t="s">
        <v>52</v>
      </c>
      <c r="F46" s="261" t="s">
        <v>52</v>
      </c>
      <c r="G46" s="261" t="s">
        <v>52</v>
      </c>
      <c r="H46" s="261" t="s">
        <v>52</v>
      </c>
      <c r="I46" s="261" t="s">
        <v>52</v>
      </c>
      <c r="J46" s="260">
        <f>'PARASOL 4 x 4 - new frame (PCF)'!J46*(1+'PARASOL 4 x 4 - new frame'!$J$2)*'Podwyżki cen'!$B$1</f>
        <v>1898.1274164905788</v>
      </c>
      <c r="K46" s="260">
        <f>'PARASOL 4 x 4 - new frame (PCF)'!K46*(1+'PARASOL 4 x 4 - new frame'!$J$2)*'Podwyżki cen'!$B$1</f>
        <v>1000.2842015009053</v>
      </c>
      <c r="L46" s="211"/>
      <c r="M46" s="165"/>
      <c r="N46" s="165"/>
    </row>
    <row r="47" spans="2:14">
      <c r="B47" s="435"/>
      <c r="C47" s="160" t="s">
        <v>3</v>
      </c>
      <c r="D47" s="260">
        <f>'PARASOL 4 x 4 - new frame (PCF)'!D47*(1+'PARASOL 4 x 4 - new frame'!$J$2)*'Podwyżki cen'!$B$1</f>
        <v>1077.3829267866843</v>
      </c>
      <c r="E47" s="261" t="s">
        <v>52</v>
      </c>
      <c r="F47" s="261" t="s">
        <v>52</v>
      </c>
      <c r="G47" s="261" t="s">
        <v>52</v>
      </c>
      <c r="H47" s="261" t="s">
        <v>52</v>
      </c>
      <c r="I47" s="261" t="s">
        <v>52</v>
      </c>
      <c r="J47" s="260">
        <f>'PARASOL 4 x 4 - new frame (PCF)'!J47*(1+'PARASOL 4 x 4 - new frame'!$J$2)*'Podwyżki cen'!$B$1</f>
        <v>1836.4042113014384</v>
      </c>
      <c r="K47" s="260">
        <f>'PARASOL 4 x 4 - new frame (PCF)'!K47*(1+'PARASOL 4 x 4 - new frame'!$J$2)*'Podwyżki cen'!$B$1</f>
        <v>950.44589944433108</v>
      </c>
      <c r="L47" s="211"/>
      <c r="M47" s="165"/>
      <c r="N47" s="165"/>
    </row>
    <row r="48" spans="2:14">
      <c r="B48" s="435"/>
      <c r="C48" s="160" t="s">
        <v>4</v>
      </c>
      <c r="D48" s="260">
        <f>'PARASOL 4 x 4 - new frame (PCF)'!D48*(1+'PARASOL 4 x 4 - new frame'!$J$2)*'Podwyżki cen'!$B$1</f>
        <v>1032.1866923289967</v>
      </c>
      <c r="E48" s="260">
        <f>'PARASOL 4 x 4 - new frame (PCF)'!E48*(1+'PARASOL 4 x 4 - new frame'!$J$2)*'Podwyżki cen'!$B$1</f>
        <v>843.39160145974301</v>
      </c>
      <c r="F48" s="260">
        <f>'PARASOL 4 x 4 - new frame (PCF)'!F48*(1+'PARASOL 4 x 4 - new frame'!$J$2)*'Podwyżki cen'!$B$1</f>
        <v>877.03436153764596</v>
      </c>
      <c r="G48" s="260">
        <f>'PARASOL 4 x 4 - new frame (PCF)'!G48*(1+'PARASOL 4 x 4 - new frame'!$J$2)*'Podwyżki cen'!$B$1</f>
        <v>910.70351221977842</v>
      </c>
      <c r="H48" s="260">
        <f>'PARASOL 4 x 4 - new frame (PCF)'!H48*(1+'PARASOL 4 x 4 - new frame'!$J$2)*'Podwyżki cen'!$B$1</f>
        <v>944.39570733597645</v>
      </c>
      <c r="I48" s="260">
        <f>'PARASOL 4 x 4 - new frame (PCF)'!I48*(1+'PARASOL 4 x 4 - new frame'!$J$2)*'Podwyżki cen'!$B$1</f>
        <v>978.10814347557925</v>
      </c>
      <c r="J48" s="260">
        <f>'PARASOL 4 x 4 - new frame (PCF)'!J48*(1+'PARASOL 4 x 4 - new frame'!$J$2)*'Podwyżki cen'!$B$1</f>
        <v>1759.0053992221742</v>
      </c>
      <c r="K48" s="260">
        <f>'PARASOL 4 x 4 - new frame (PCF)'!K48*(1+'PARASOL 4 x 4 - new frame'!$J$2)*'Podwyżki cen'!$B$1</f>
        <v>918.58965713397879</v>
      </c>
      <c r="L48" s="211"/>
      <c r="M48" s="165"/>
      <c r="N48" s="165"/>
    </row>
    <row r="49" spans="2:15">
      <c r="B49" s="435"/>
      <c r="C49" s="160" t="s">
        <v>5</v>
      </c>
      <c r="D49" s="260">
        <f>'PARASOL 4 x 4 - new frame (PCF)'!D49*(1+'PARASOL 4 x 4 - new frame'!$J$2)*'Podwyżki cen'!$B$1</f>
        <v>967.8054775604262</v>
      </c>
      <c r="E49" s="260">
        <f>'PARASOL 4 x 4 - new frame (PCF)'!E49*(1+'PARASOL 4 x 4 - new frame'!$J$2)*'Podwyżki cen'!$B$1</f>
        <v>813.24699145808756</v>
      </c>
      <c r="F49" s="260">
        <f>'PARASOL 4 x 4 - new frame (PCF)'!F49*(1+'PARASOL 4 x 4 - new frame'!$J$2)*'Podwyżki cen'!$B$1</f>
        <v>835.2070995801123</v>
      </c>
      <c r="G49" s="260">
        <f>'PARASOL 4 x 4 - new frame (PCF)'!G49*(1+'PARASOL 4 x 4 - new frame'!$J$2)*'Podwyżki cen'!$B$1</f>
        <v>857.17948058648938</v>
      </c>
      <c r="H49" s="260">
        <f>'PARASOL 4 x 4 - new frame (PCF)'!H49*(1+'PARASOL 4 x 4 - new frame'!$J$2)*'Podwyżki cen'!$B$1</f>
        <v>879.1630354702861</v>
      </c>
      <c r="I49" s="260">
        <f>'PARASOL 4 x 4 - new frame (PCF)'!I49*(1+'PARASOL 4 x 4 - new frame'!$J$2)*'Podwyżki cen'!$B$1</f>
        <v>901.15679263921061</v>
      </c>
      <c r="J49" s="260">
        <f>'PARASOL 4 x 4 - new frame (PCF)'!J49*(1+'PARASOL 4 x 4 - new frame'!$J$2)*'Podwyżki cen'!$B$1</f>
        <v>1632.4743252884596</v>
      </c>
      <c r="K49" s="260">
        <f>'PARASOL 4 x 4 - new frame (PCF)'!K49*(1+'PARASOL 4 x 4 - new frame'!$J$2)*'Podwyżki cen'!$B$1</f>
        <v>847.73933626726694</v>
      </c>
      <c r="L49" s="211"/>
      <c r="M49" s="165"/>
      <c r="N49" s="165"/>
    </row>
    <row r="50" spans="2:15">
      <c r="B50" s="435"/>
      <c r="C50" s="160" t="s">
        <v>6</v>
      </c>
      <c r="D50" s="260">
        <f>'PARASOL 4 x 4 - new frame (PCF)'!D50*(1+'PARASOL 4 x 4 - new frame'!$J$2)*'Podwyżki cen'!$B$1</f>
        <v>906.00612517964544</v>
      </c>
      <c r="E50" s="260">
        <f>'PARASOL 4 x 4 - new frame (PCF)'!E50*(1+'PARASOL 4 x 4 - new frame'!$J$2)*'Podwyżki cen'!$B$1</f>
        <v>775.83202476799534</v>
      </c>
      <c r="F50" s="260">
        <f>'PARASOL 4 x 4 - new frame (PCF)'!F50*(1+'PARASOL 4 x 4 - new frame'!$J$2)*'Podwyżki cen'!$B$1</f>
        <v>788.542751243049</v>
      </c>
      <c r="G50" s="260">
        <f>'PARASOL 4 x 4 - new frame (PCF)'!G50*(1+'PARASOL 4 x 4 - new frame'!$J$2)*'Podwyżki cen'!$B$1</f>
        <v>801.25803366595494</v>
      </c>
      <c r="H50" s="260">
        <f>'PARASOL 4 x 4 - new frame (PCF)'!H50*(1+'PARASOL 4 x 4 - new frame'!$J$2)*'Podwyżki cen'!$B$1</f>
        <v>813.97761505669382</v>
      </c>
      <c r="I50" s="260">
        <f>'PARASOL 4 x 4 - new frame (PCF)'!I50*(1+'PARASOL 4 x 4 - new frame'!$J$2)*'Podwyżki cen'!$B$1</f>
        <v>826.70125740531864</v>
      </c>
      <c r="J50" s="260">
        <f>'PARASOL 4 x 4 - new frame (PCF)'!J50*(1+'PARASOL 4 x 4 - new frame'!$J$2)*'Podwyżki cen'!$B$1</f>
        <v>1520.5581762920829</v>
      </c>
      <c r="K50" s="260">
        <f>'PARASOL 4 x 4 - new frame (PCF)'!K50*(1+'PARASOL 4 x 4 - new frame'!$J$2)*'Podwyżki cen'!$B$1</f>
        <v>789.39192187433753</v>
      </c>
      <c r="L50" s="211"/>
      <c r="M50" s="165"/>
      <c r="N50" s="165"/>
    </row>
    <row r="51" spans="2:15">
      <c r="B51" s="435"/>
      <c r="C51" s="160" t="s">
        <v>7</v>
      </c>
      <c r="D51" s="261" t="s">
        <v>52</v>
      </c>
      <c r="E51" s="260">
        <f>'PARASOL 4 x 4 - new frame (PCF)'!E51*(1+'PARASOL 4 x 4 - new frame'!$J$2)*'Podwyżki cen'!$B$1</f>
        <v>749.09774732352923</v>
      </c>
      <c r="F51" s="260">
        <f>'PARASOL 4 x 4 - new frame (PCF)'!F51*(1+'PARASOL 4 x 4 - new frame'!$J$2)*'Podwyżki cen'!$B$1</f>
        <v>757.3254540552465</v>
      </c>
      <c r="G51" s="260">
        <f>'PARASOL 4 x 4 - new frame (PCF)'!G51*(1+'PARASOL 4 x 4 - new frame'!$J$2)*'Podwyżki cen'!$B$1</f>
        <v>765.55519351166299</v>
      </c>
      <c r="H51" s="260">
        <f>'PARASOL 4 x 4 - new frame (PCF)'!H51*(1+'PARASOL 4 x 4 - new frame'!$J$2)*'Podwyżki cen'!$B$1</f>
        <v>773.78688730844374</v>
      </c>
      <c r="I51" s="260">
        <f>'PARASOL 4 x 4 - new frame (PCF)'!I51*(1+'PARASOL 4 x 4 - new frame'!$J$2)*'Podwyżki cen'!$B$1</f>
        <v>782.02046104023361</v>
      </c>
      <c r="J51" s="261" t="s">
        <v>52</v>
      </c>
      <c r="K51" s="261" t="s">
        <v>52</v>
      </c>
      <c r="L51" s="209"/>
    </row>
    <row r="52" spans="2:15">
      <c r="B52" s="435"/>
      <c r="C52" s="160" t="s">
        <v>8</v>
      </c>
      <c r="D52" s="261" t="s">
        <v>52</v>
      </c>
      <c r="E52" s="260">
        <f>'PARASOL 4 x 4 - new frame (PCF)'!E52*(1+'PARASOL 4 x 4 - new frame'!$J$2)*'Podwyżki cen'!$B$1</f>
        <v>713.59982087232106</v>
      </c>
      <c r="F52" s="260">
        <f>'PARASOL 4 x 4 - new frame (PCF)'!F52*(1+'PARASOL 4 x 4 - new frame'!$J$2)*'Podwyżki cen'!$B$1</f>
        <v>719.49649547674312</v>
      </c>
      <c r="G52" s="260">
        <f>'PARASOL 4 x 4 - new frame (PCF)'!G52*(1+'PARASOL 4 x 4 - new frame'!$J$2)*'Podwyżki cen'!$B$1</f>
        <v>725.39427473095668</v>
      </c>
      <c r="H52" s="260">
        <f>'PARASOL 4 x 4 - new frame (PCF)'!H52*(1+'PARASOL 4 x 4 - new frame'!$J$2)*'Podwyżki cen'!$B$1</f>
        <v>731.29312628328421</v>
      </c>
      <c r="I52" s="260">
        <f>'PARASOL 4 x 4 - new frame (PCF)'!I52*(1+'PARASOL 4 x 4 - new frame'!$J$2)*'Podwyżki cen'!$B$1</f>
        <v>737.19301903313612</v>
      </c>
      <c r="J52" s="261" t="s">
        <v>52</v>
      </c>
      <c r="K52" s="261" t="s">
        <v>52</v>
      </c>
      <c r="L52" s="209"/>
    </row>
    <row r="53" spans="2:15">
      <c r="B53" s="435"/>
      <c r="C53" s="160" t="s">
        <v>9</v>
      </c>
      <c r="D53" s="261" t="s">
        <v>52</v>
      </c>
      <c r="E53" s="260">
        <f>'PARASOL 4 x 4 - new frame (PCF)'!E53*(1+'PARASOL 4 x 4 - new frame'!$J$2)*'Podwyżki cen'!$B$1</f>
        <v>684.03711263451896</v>
      </c>
      <c r="F53" s="260">
        <f>'PARASOL 4 x 4 - new frame (PCF)'!F53*(1+'PARASOL 4 x 4 - new frame'!$J$2)*'Podwyżki cen'!$B$1</f>
        <v>687.81685056737899</v>
      </c>
      <c r="G53" s="260">
        <f>'PARASOL 4 x 4 - new frame (PCF)'!G53*(1+'PARASOL 4 x 4 - new frame'!$J$2)*'Podwyżki cen'!$B$1</f>
        <v>691.5970665369349</v>
      </c>
      <c r="H53" s="260">
        <f>'PARASOL 4 x 4 - new frame (PCF)'!H53*(1+'PARASOL 4 x 4 - new frame'!$J$2)*'Podwyżki cen'!$B$1</f>
        <v>695.3777510895394</v>
      </c>
      <c r="I53" s="260">
        <f>'PARASOL 4 x 4 - new frame (PCF)'!I53*(1+'PARASOL 4 x 4 - new frame'!$J$2)*'Podwyżki cen'!$B$1</f>
        <v>699.15889501918173</v>
      </c>
      <c r="J53" s="261" t="s">
        <v>52</v>
      </c>
      <c r="K53" s="261" t="s">
        <v>52</v>
      </c>
      <c r="L53" s="209"/>
    </row>
    <row r="54" spans="2:15">
      <c r="B54" s="435"/>
      <c r="C54" s="160" t="s">
        <v>14</v>
      </c>
      <c r="D54" s="261" t="s">
        <v>52</v>
      </c>
      <c r="E54" s="260">
        <f>'PARASOL 4 x 4 - new frame (PCF)'!E54*(1+'PARASOL 4 x 4 - new frame'!$J$2)*'Podwyżki cen'!$B$1</f>
        <v>655.7073287022281</v>
      </c>
      <c r="F54" s="260">
        <f>'PARASOL 4 x 4 - new frame (PCF)'!F54*(1+'PARASOL 4 x 4 - new frame'!$J$2)*'Podwyżki cen'!$B$1</f>
        <v>658.42938254325441</v>
      </c>
      <c r="G54" s="260">
        <f>'PARASOL 4 x 4 - new frame (PCF)'!G54*(1+'PARASOL 4 x 4 - new frame'!$J$2)*'Podwyżki cen'!$B$1</f>
        <v>661.15169527441617</v>
      </c>
      <c r="H54" s="260">
        <f>'PARASOL 4 x 4 - new frame (PCF)'!H54*(1+'PARASOL 4 x 4 - new frame'!$J$2)*'Podwyżki cen'!$B$1</f>
        <v>663.87426303155655</v>
      </c>
      <c r="I54" s="260">
        <f>'PARASOL 4 x 4 - new frame (PCF)'!I54*(1+'PARASOL 4 x 4 - new frame'!$J$2)*'Podwyżki cen'!$B$1</f>
        <v>666.59708202704292</v>
      </c>
      <c r="J54" s="261" t="s">
        <v>52</v>
      </c>
      <c r="K54" s="261" t="s">
        <v>52</v>
      </c>
      <c r="L54" s="209"/>
    </row>
    <row r="55" spans="2:15">
      <c r="B55" s="435"/>
      <c r="C55" s="160" t="s">
        <v>55</v>
      </c>
      <c r="D55" s="261" t="s">
        <v>52</v>
      </c>
      <c r="E55" s="260">
        <f>'PARASOL 4 x 4 - new frame (PCF)'!E55*(1+'PARASOL 4 x 4 - new frame'!$J$2)*'Podwyżki cen'!$B$1</f>
        <v>627.62550905651233</v>
      </c>
      <c r="F55" s="260">
        <f>'PARASOL 4 x 4 - new frame (PCF)'!F55*(1+'PARASOL 4 x 4 - new frame'!$J$2)*'Podwyżki cen'!$B$1</f>
        <v>629.36547079532056</v>
      </c>
      <c r="G55" s="260">
        <f>'PARASOL 4 x 4 - new frame (PCF)'!G55*(1+'PARASOL 4 x 4 - new frame'!$J$2)*'Podwyżki cen'!$B$1</f>
        <v>631.10554315802722</v>
      </c>
      <c r="H55" s="260">
        <f>'PARASOL 4 x 4 - new frame (PCF)'!H55*(1+'PARASOL 4 x 4 - new frame'!$J$2)*'Podwyżki cen'!$B$1</f>
        <v>632.84572503685229</v>
      </c>
      <c r="I55" s="260">
        <f>'PARASOL 4 x 4 - new frame (PCF)'!I55*(1+'PARASOL 4 x 4 - new frame'!$J$2)*'Podwyżki cen'!$B$1</f>
        <v>634.58601533875367</v>
      </c>
      <c r="J55" s="261" t="s">
        <v>52</v>
      </c>
      <c r="K55" s="261" t="s">
        <v>52</v>
      </c>
      <c r="L55" s="209"/>
    </row>
    <row r="56" spans="2:15">
      <c r="C56" s="170" t="s">
        <v>290</v>
      </c>
    </row>
    <row r="57" spans="2:15">
      <c r="C57" s="170" t="s">
        <v>291</v>
      </c>
    </row>
    <row r="58" spans="2:15">
      <c r="C58" s="170" t="s">
        <v>292</v>
      </c>
    </row>
    <row r="59" spans="2:15">
      <c r="C59" s="170" t="s">
        <v>291</v>
      </c>
    </row>
    <row r="60" spans="2:15">
      <c r="C60" s="170" t="s">
        <v>293</v>
      </c>
    </row>
    <row r="61" spans="2:15">
      <c r="C61" s="170" t="s">
        <v>294</v>
      </c>
    </row>
    <row r="62" spans="2:15">
      <c r="C62" s="170" t="s">
        <v>295</v>
      </c>
    </row>
    <row r="63" spans="2:15">
      <c r="C63" s="319" t="s">
        <v>296</v>
      </c>
      <c r="D63" s="319"/>
      <c r="E63" s="319"/>
      <c r="F63" s="319"/>
      <c r="G63" s="319"/>
      <c r="H63" s="319"/>
      <c r="I63" s="319"/>
      <c r="J63" s="319"/>
      <c r="K63" s="319"/>
      <c r="L63" s="319"/>
      <c r="M63" s="319"/>
      <c r="N63" s="319"/>
      <c r="O63" s="319"/>
    </row>
    <row r="64" spans="2:15">
      <c r="C64" s="320" t="s">
        <v>297</v>
      </c>
      <c r="D64" s="320"/>
      <c r="E64" s="320"/>
      <c r="F64" s="320"/>
      <c r="G64" s="320"/>
      <c r="H64" s="320"/>
      <c r="I64" s="320"/>
      <c r="J64" s="320"/>
      <c r="K64" s="320"/>
      <c r="L64" s="320"/>
      <c r="M64" s="320"/>
      <c r="N64" s="320"/>
      <c r="O64" s="320"/>
    </row>
    <row r="66" spans="2:48" ht="23">
      <c r="C66" s="141" t="s">
        <v>298</v>
      </c>
    </row>
    <row r="67" spans="2:48" ht="19" thickBot="1">
      <c r="C67" s="301" t="s">
        <v>176</v>
      </c>
      <c r="D67" s="302"/>
      <c r="E67" s="302"/>
      <c r="F67" s="302"/>
      <c r="G67" s="302"/>
      <c r="H67" s="302"/>
      <c r="I67" s="302"/>
      <c r="J67" s="302"/>
      <c r="K67" s="302"/>
      <c r="L67" s="302"/>
      <c r="M67" s="302"/>
      <c r="N67" s="302"/>
      <c r="O67" s="303"/>
      <c r="U67" s="174"/>
      <c r="V67" s="445"/>
      <c r="W67" s="445"/>
      <c r="X67" s="445"/>
      <c r="Y67" s="445"/>
      <c r="Z67" s="445"/>
      <c r="AA67" s="445"/>
      <c r="AB67" s="445"/>
      <c r="AC67" s="445"/>
      <c r="AD67" s="445"/>
      <c r="AE67" s="445"/>
      <c r="AF67" s="445"/>
      <c r="AG67" s="445"/>
      <c r="AJ67" s="174"/>
      <c r="AK67" s="445"/>
      <c r="AL67" s="445"/>
      <c r="AM67" s="445"/>
      <c r="AN67" s="445"/>
      <c r="AO67" s="445"/>
      <c r="AP67" s="445"/>
      <c r="AQ67" s="445"/>
      <c r="AR67" s="445"/>
      <c r="AS67" s="445"/>
      <c r="AT67" s="445"/>
      <c r="AU67" s="445"/>
      <c r="AV67" s="445"/>
    </row>
    <row r="68" spans="2:48" ht="15" customHeight="1">
      <c r="C68" s="176" t="s">
        <v>132</v>
      </c>
      <c r="D68" s="404" t="s">
        <v>101</v>
      </c>
      <c r="E68" s="405"/>
      <c r="F68" s="405"/>
      <c r="G68" s="406"/>
      <c r="H68" s="404" t="s">
        <v>25</v>
      </c>
      <c r="I68" s="405"/>
      <c r="J68" s="405"/>
      <c r="K68" s="406"/>
      <c r="L68" s="404" t="s">
        <v>102</v>
      </c>
      <c r="M68" s="405"/>
      <c r="N68" s="405"/>
      <c r="O68" s="406"/>
      <c r="U68" s="210"/>
      <c r="V68" s="445"/>
      <c r="W68" s="445"/>
      <c r="X68" s="445"/>
      <c r="Y68" s="445"/>
      <c r="Z68" s="445"/>
      <c r="AA68" s="445"/>
      <c r="AB68" s="445"/>
      <c r="AC68" s="445"/>
      <c r="AD68" s="445"/>
      <c r="AE68" s="445"/>
      <c r="AF68" s="445"/>
      <c r="AG68" s="445"/>
      <c r="AJ68" s="210"/>
      <c r="AK68" s="445"/>
      <c r="AL68" s="445"/>
      <c r="AM68" s="445"/>
      <c r="AN68" s="445"/>
      <c r="AO68" s="445"/>
      <c r="AP68" s="445"/>
      <c r="AQ68" s="445"/>
      <c r="AR68" s="445"/>
      <c r="AS68" s="445"/>
      <c r="AT68" s="445"/>
      <c r="AU68" s="445"/>
      <c r="AV68" s="445"/>
    </row>
    <row r="69" spans="2:48" ht="15" customHeight="1">
      <c r="C69" s="176" t="s">
        <v>91</v>
      </c>
      <c r="D69" s="177">
        <v>1</v>
      </c>
      <c r="E69" s="156">
        <v>2</v>
      </c>
      <c r="F69" s="156">
        <v>3</v>
      </c>
      <c r="G69" s="178">
        <v>4</v>
      </c>
      <c r="H69" s="177">
        <v>1</v>
      </c>
      <c r="I69" s="156">
        <v>2</v>
      </c>
      <c r="J69" s="156">
        <v>3</v>
      </c>
      <c r="K69" s="178">
        <v>4</v>
      </c>
      <c r="L69" s="177">
        <v>1</v>
      </c>
      <c r="M69" s="156">
        <v>2</v>
      </c>
      <c r="N69" s="156">
        <v>3</v>
      </c>
      <c r="O69" s="178">
        <v>4</v>
      </c>
      <c r="U69" s="210"/>
      <c r="V69" s="159"/>
      <c r="W69" s="159"/>
      <c r="X69" s="159"/>
      <c r="Y69" s="159"/>
      <c r="Z69" s="159"/>
      <c r="AA69" s="159"/>
      <c r="AB69" s="159"/>
      <c r="AC69" s="159"/>
      <c r="AD69" s="159"/>
      <c r="AE69" s="159"/>
      <c r="AF69" s="159"/>
      <c r="AG69" s="159"/>
      <c r="AJ69" s="210"/>
      <c r="AK69" s="159"/>
      <c r="AL69" s="159"/>
      <c r="AM69" s="159"/>
      <c r="AN69" s="159"/>
      <c r="AO69" s="159"/>
      <c r="AP69" s="159"/>
      <c r="AQ69" s="159"/>
      <c r="AR69" s="159"/>
      <c r="AS69" s="159"/>
      <c r="AT69" s="159"/>
      <c r="AU69" s="159"/>
      <c r="AV69" s="159"/>
    </row>
    <row r="70" spans="2:48" ht="15" customHeight="1">
      <c r="B70" s="435" t="s">
        <v>97</v>
      </c>
      <c r="C70" s="179" t="s">
        <v>26</v>
      </c>
      <c r="D70" s="278">
        <f>'PARASOL 4 x 4 - new frame (PCF)'!D70*(1+'PARASOL 4 x 4 - new frame'!$J$2)*'Podwyżki cen'!$B$2</f>
        <v>126.21000000000001</v>
      </c>
      <c r="E70" s="260">
        <f>'PARASOL 4 x 4 - new frame (PCF)'!E70*(1+'PARASOL 4 x 4 - new frame'!$J$2)*'Podwyżki cen'!$B$2</f>
        <v>138.28500000000003</v>
      </c>
      <c r="F70" s="260">
        <f>'PARASOL 4 x 4 - new frame (PCF)'!F70*(1+'PARASOL 4 x 4 - new frame'!$J$2)*'Podwyżki cen'!$B$2</f>
        <v>150.15</v>
      </c>
      <c r="G70" s="279">
        <f>'PARASOL 4 x 4 - new frame (PCF)'!G70*(1+'PARASOL 4 x 4 - new frame'!$J$2)*'Podwyżki cen'!$B$2</f>
        <v>162.22499999999999</v>
      </c>
      <c r="H70" s="278">
        <f>'PARASOL 4 x 4 - new frame (PCF)'!H70*(1+'PARASOL 4 x 4 - new frame'!$J$2)*'Podwyżki cen'!$B$2</f>
        <v>178.44750000000002</v>
      </c>
      <c r="I70" s="260">
        <f>'PARASOL 4 x 4 - new frame (PCF)'!I70*(1+'PARASOL 4 x 4 - new frame'!$J$2)*'Podwyżki cen'!$B$2</f>
        <v>238.29750000000004</v>
      </c>
      <c r="J70" s="260">
        <f>'PARASOL 4 x 4 - new frame (PCF)'!J70*(1+'PARASOL 4 x 4 - new frame'!$J$2)*'Podwyżki cen'!$B$2</f>
        <v>298.2</v>
      </c>
      <c r="K70" s="279">
        <f>'PARASOL 4 x 4 - new frame (PCF)'!K70*(1+'PARASOL 4 x 4 - new frame'!$J$2)*'Podwyżki cen'!$B$2</f>
        <v>358.10250000000002</v>
      </c>
      <c r="L70" s="278">
        <f>'PARASOL 4 x 4 - new frame (PCF)'!L70*(1+'PARASOL 4 x 4 - new frame'!$J$2)*'Podwyżki cen'!$B$2</f>
        <v>190.41750000000002</v>
      </c>
      <c r="M70" s="260">
        <f>'PARASOL 4 x 4 - new frame (PCF)'!M70*(1+'PARASOL 4 x 4 - new frame'!$J$2)*'Podwyżki cen'!$B$2</f>
        <v>262.23750000000001</v>
      </c>
      <c r="N70" s="260">
        <f>'PARASOL 4 x 4 - new frame (PCF)'!N70*(1+'PARASOL 4 x 4 - new frame'!$J$2)*'Podwyżki cen'!$B$2</f>
        <v>334.16250000000002</v>
      </c>
      <c r="O70" s="279">
        <f>'PARASOL 4 x 4 - new frame (PCF)'!O70*(1+'PARASOL 4 x 4 - new frame'!$J$2)*'Podwyżki cen'!$B$2</f>
        <v>406.08750000000003</v>
      </c>
      <c r="P70" s="212"/>
      <c r="Q70" s="212"/>
      <c r="R70" s="212"/>
      <c r="S70" s="212"/>
      <c r="T70" s="212"/>
      <c r="U70" s="212"/>
      <c r="V70" s="212"/>
      <c r="W70" s="212"/>
      <c r="X70" s="212"/>
      <c r="Y70" s="212"/>
      <c r="Z70" s="165"/>
      <c r="AA70" s="165"/>
      <c r="AB70" s="165"/>
      <c r="AC70" s="165"/>
      <c r="AD70" s="165"/>
      <c r="AE70" s="165"/>
      <c r="AF70" s="165"/>
      <c r="AG70" s="165"/>
      <c r="AI70" s="446"/>
      <c r="AJ70" s="169"/>
      <c r="AK70" s="165"/>
      <c r="AL70" s="165"/>
      <c r="AM70" s="165"/>
      <c r="AN70" s="165"/>
      <c r="AO70" s="165"/>
      <c r="AP70" s="165"/>
      <c r="AQ70" s="165"/>
      <c r="AR70" s="165"/>
      <c r="AS70" s="165"/>
      <c r="AT70" s="165"/>
      <c r="AU70" s="165"/>
      <c r="AV70" s="165"/>
    </row>
    <row r="71" spans="2:48" ht="15" customHeight="1">
      <c r="B71" s="435"/>
      <c r="C71" s="179" t="s">
        <v>27</v>
      </c>
      <c r="D71" s="278">
        <f>'PARASOL 4 x 4 - new frame (PCF)'!D71*(1+'PARASOL 4 x 4 - new frame'!$J$2)*'Podwyżki cen'!$B$2</f>
        <v>68.460000000000008</v>
      </c>
      <c r="E71" s="260">
        <f>'PARASOL 4 x 4 - new frame (PCF)'!E71*(1+'PARASOL 4 x 4 - new frame'!$J$2)*'Podwyżki cen'!$B$2</f>
        <v>74.392500000000013</v>
      </c>
      <c r="F71" s="260">
        <f>'PARASOL 4 x 4 - new frame (PCF)'!F71*(1+'PARASOL 4 x 4 - new frame'!$J$2)*'Podwyżki cen'!$B$2</f>
        <v>80.430000000000007</v>
      </c>
      <c r="G71" s="279">
        <f>'PARASOL 4 x 4 - new frame (PCF)'!G71*(1+'PARASOL 4 x 4 - new frame'!$J$2)*'Podwyżki cen'!$B$2</f>
        <v>86.362499999999997</v>
      </c>
      <c r="H71" s="278">
        <f>'PARASOL 4 x 4 - new frame (PCF)'!H71*(1+'PARASOL 4 x 4 - new frame'!$J$2)*'Podwyżki cen'!$B$2</f>
        <v>96.44250000000001</v>
      </c>
      <c r="I71" s="260">
        <f>'PARASOL 4 x 4 - new frame (PCF)'!I71*(1+'PARASOL 4 x 4 - new frame'!$J$2)*'Podwyżki cen'!$B$2</f>
        <v>126.42000000000002</v>
      </c>
      <c r="J71" s="260">
        <f>'PARASOL 4 x 4 - new frame (PCF)'!J71*(1+'PARASOL 4 x 4 - new frame'!$J$2)*'Podwyżki cen'!$B$2</f>
        <v>156.345</v>
      </c>
      <c r="K71" s="279">
        <f>'PARASOL 4 x 4 - new frame (PCF)'!K71*(1+'PARASOL 4 x 4 - new frame'!$J$2)*'Podwyżki cen'!$B$2</f>
        <v>186.48000000000002</v>
      </c>
      <c r="L71" s="278">
        <f>'PARASOL 4 x 4 - new frame (PCF)'!L71*(1+'PARASOL 4 x 4 - new frame'!$J$2)*'Podwyżki cen'!$B$2</f>
        <v>102.48000000000002</v>
      </c>
      <c r="M71" s="260">
        <f>'PARASOL 4 x 4 - new frame (PCF)'!M71*(1+'PARASOL 4 x 4 - new frame'!$J$2)*'Podwyżki cen'!$B$2</f>
        <v>138.39000000000001</v>
      </c>
      <c r="N71" s="260">
        <f>'PARASOL 4 x 4 - new frame (PCF)'!N71*(1+'PARASOL 4 x 4 - new frame'!$J$2)*'Podwyżki cen'!$B$2</f>
        <v>174.40500000000003</v>
      </c>
      <c r="O71" s="279">
        <f>'PARASOL 4 x 4 - new frame (PCF)'!O71*(1+'PARASOL 4 x 4 - new frame'!$J$2)*'Podwyżki cen'!$B$2</f>
        <v>210.42000000000002</v>
      </c>
      <c r="P71" s="212"/>
      <c r="Q71" s="212"/>
      <c r="R71" s="212"/>
      <c r="S71" s="212"/>
      <c r="T71" s="212"/>
      <c r="U71" s="212"/>
      <c r="V71" s="212"/>
      <c r="W71" s="212"/>
      <c r="X71" s="212"/>
      <c r="Y71" s="212"/>
      <c r="Z71" s="165"/>
      <c r="AA71" s="165"/>
      <c r="AB71" s="165"/>
      <c r="AC71" s="165"/>
      <c r="AD71" s="165"/>
      <c r="AE71" s="165"/>
      <c r="AF71" s="165"/>
      <c r="AG71" s="165"/>
      <c r="AI71" s="446"/>
      <c r="AJ71" s="169"/>
      <c r="AK71" s="165"/>
      <c r="AL71" s="165"/>
      <c r="AM71" s="165"/>
      <c r="AN71" s="165"/>
      <c r="AO71" s="165"/>
      <c r="AP71" s="165"/>
      <c r="AQ71" s="165"/>
      <c r="AR71" s="165"/>
      <c r="AS71" s="165"/>
      <c r="AT71" s="165"/>
      <c r="AU71" s="165"/>
      <c r="AV71" s="165"/>
    </row>
    <row r="72" spans="2:48" ht="15" customHeight="1">
      <c r="B72" s="435"/>
      <c r="C72" s="179" t="s">
        <v>28</v>
      </c>
      <c r="D72" s="278">
        <f>'PARASOL 4 x 4 - new frame (PCF)'!D72*(1+'PARASOL 4 x 4 - new frame'!$J$2)*'Podwyżki cen'!$B$2</f>
        <v>48.982500000000009</v>
      </c>
      <c r="E72" s="260">
        <f>'PARASOL 4 x 4 - new frame (PCF)'!E72*(1+'PARASOL 4 x 4 - new frame'!$J$2)*'Podwyżki cen'!$B$2</f>
        <v>53.077500000000008</v>
      </c>
      <c r="F72" s="260">
        <f>'PARASOL 4 x 4 - new frame (PCF)'!F72*(1+'PARASOL 4 x 4 - new frame'!$J$2)*'Podwyżki cen'!$B$2</f>
        <v>57.067500000000003</v>
      </c>
      <c r="G72" s="279">
        <f>'PARASOL 4 x 4 - new frame (PCF)'!G72*(1+'PARASOL 4 x 4 - new frame'!$J$2)*'Podwyżki cen'!$B$2</f>
        <v>61.057500000000012</v>
      </c>
      <c r="H72" s="278">
        <f>'PARASOL 4 x 4 - new frame (PCF)'!H72*(1+'PARASOL 4 x 4 - new frame'!$J$2)*'Podwyżki cen'!$B$2</f>
        <v>69.195000000000007</v>
      </c>
      <c r="I72" s="260">
        <f>'PARASOL 4 x 4 - new frame (PCF)'!I72*(1+'PARASOL 4 x 4 - new frame'!$J$2)*'Podwyżki cen'!$B$2</f>
        <v>89.25</v>
      </c>
      <c r="J72" s="260">
        <f>'PARASOL 4 x 4 - new frame (PCF)'!J72*(1+'PARASOL 4 x 4 - new frame'!$J$2)*'Podwyżki cen'!$B$2</f>
        <v>109.25250000000001</v>
      </c>
      <c r="K72" s="279">
        <f>'PARASOL 4 x 4 - new frame (PCF)'!K72*(1+'PARASOL 4 x 4 - new frame'!$J$2)*'Podwyżki cen'!$B$2</f>
        <v>129.0975</v>
      </c>
      <c r="L72" s="278">
        <f>'PARASOL 4 x 4 - new frame (PCF)'!L72*(1+'PARASOL 4 x 4 - new frame'!$J$2)*'Podwyżki cen'!$B$2</f>
        <v>73.132500000000007</v>
      </c>
      <c r="M72" s="260">
        <f>'PARASOL 4 x 4 - new frame (PCF)'!M72*(1+'PARASOL 4 x 4 - new frame'!$J$2)*'Podwyżki cen'!$B$2</f>
        <v>97.072500000000005</v>
      </c>
      <c r="N72" s="260">
        <f>'PARASOL 4 x 4 - new frame (PCF)'!N72*(1+'PARASOL 4 x 4 - new frame'!$J$2)*'Podwyżki cen'!$B$2</f>
        <v>121.22250000000001</v>
      </c>
      <c r="O72" s="279">
        <f>'PARASOL 4 x 4 - new frame (PCF)'!O72*(1+'PARASOL 4 x 4 - new frame'!$J$2)*'Podwyżki cen'!$B$2</f>
        <v>145.16249999999999</v>
      </c>
      <c r="P72" s="212"/>
      <c r="Q72" s="212"/>
      <c r="R72" s="212"/>
      <c r="S72" s="212"/>
      <c r="T72" s="212"/>
      <c r="U72" s="212"/>
      <c r="V72" s="212"/>
      <c r="W72" s="212"/>
      <c r="X72" s="212"/>
      <c r="Y72" s="212"/>
      <c r="Z72" s="165"/>
      <c r="AA72" s="165"/>
      <c r="AB72" s="165"/>
      <c r="AC72" s="165"/>
      <c r="AD72" s="165"/>
      <c r="AE72" s="165"/>
      <c r="AF72" s="165"/>
      <c r="AG72" s="165"/>
      <c r="AI72" s="446"/>
      <c r="AJ72" s="169"/>
      <c r="AK72" s="165"/>
      <c r="AL72" s="165"/>
      <c r="AM72" s="165"/>
      <c r="AN72" s="165"/>
      <c r="AO72" s="165"/>
      <c r="AP72" s="165"/>
      <c r="AQ72" s="165"/>
      <c r="AR72" s="165"/>
      <c r="AS72" s="165"/>
      <c r="AT72" s="165"/>
      <c r="AU72" s="165"/>
      <c r="AV72" s="165"/>
    </row>
    <row r="73" spans="2:48" ht="15" customHeight="1">
      <c r="B73" s="435"/>
      <c r="C73" s="179" t="s">
        <v>29</v>
      </c>
      <c r="D73" s="278">
        <f>'PARASOL 4 x 4 - new frame (PCF)'!D73*(1+'PARASOL 4 x 4 - new frame'!$J$2)*'Podwyżki cen'!$B$2</f>
        <v>39.427500000000009</v>
      </c>
      <c r="E73" s="260">
        <f>'PARASOL 4 x 4 - new frame (PCF)'!E73*(1+'PARASOL 4 x 4 - new frame'!$J$2)*'Podwyżki cen'!$B$2</f>
        <v>42.420000000000009</v>
      </c>
      <c r="F73" s="260">
        <f>'PARASOL 4 x 4 - new frame (PCF)'!F73*(1+'PARASOL 4 x 4 - new frame'!$J$2)*'Podwyżki cen'!$B$2</f>
        <v>45.360000000000007</v>
      </c>
      <c r="G73" s="279">
        <f>'PARASOL 4 x 4 - new frame (PCF)'!G73*(1+'PARASOL 4 x 4 - new frame'!$J$2)*'Podwyżki cen'!$B$2</f>
        <v>48.45750000000001</v>
      </c>
      <c r="H73" s="278">
        <f>'PARASOL 4 x 4 - new frame (PCF)'!H73*(1+'PARASOL 4 x 4 - new frame'!$J$2)*'Podwyżki cen'!$B$2</f>
        <v>55.545000000000009</v>
      </c>
      <c r="I73" s="260">
        <f>'PARASOL 4 x 4 - new frame (PCF)'!I73*(1+'PARASOL 4 x 4 - new frame'!$J$2)*'Podwyżki cen'!$B$2</f>
        <v>70.507500000000007</v>
      </c>
      <c r="J73" s="260">
        <f>'PARASOL 4 x 4 - new frame (PCF)'!J73*(1+'PARASOL 4 x 4 - new frame'!$J$2)*'Podwyżki cen'!$B$2</f>
        <v>85.627500000000012</v>
      </c>
      <c r="K73" s="279">
        <f>'PARASOL 4 x 4 - new frame (PCF)'!K73*(1+'PARASOL 4 x 4 - new frame'!$J$2)*'Podwyżki cen'!$B$2</f>
        <v>100.53750000000001</v>
      </c>
      <c r="L73" s="278">
        <f>'PARASOL 4 x 4 - new frame (PCF)'!L73*(1+'PARASOL 4 x 4 - new frame'!$J$2)*'Podwyżki cen'!$B$2</f>
        <v>58.485000000000007</v>
      </c>
      <c r="M73" s="260">
        <f>'PARASOL 4 x 4 - new frame (PCF)'!M73*(1+'PARASOL 4 x 4 - new frame'!$J$2)*'Podwyżki cen'!$B$2</f>
        <v>76.597500000000011</v>
      </c>
      <c r="N73" s="260">
        <f>'PARASOL 4 x 4 - new frame (PCF)'!N73*(1+'PARASOL 4 x 4 - new frame'!$J$2)*'Podwyżki cen'!$B$2</f>
        <v>94.552500000000009</v>
      </c>
      <c r="O73" s="279">
        <f>'PARASOL 4 x 4 - new frame (PCF)'!O73*(1+'PARASOL 4 x 4 - new frame'!$J$2)*'Podwyżki cen'!$B$2</f>
        <v>112.56</v>
      </c>
      <c r="P73" s="212"/>
      <c r="Q73" s="212"/>
      <c r="R73" s="212"/>
      <c r="S73" s="212"/>
      <c r="T73" s="212"/>
      <c r="U73" s="212"/>
      <c r="V73" s="212"/>
      <c r="W73" s="212"/>
      <c r="X73" s="212"/>
      <c r="Y73" s="212"/>
      <c r="Z73" s="165"/>
      <c r="AA73" s="165"/>
      <c r="AB73" s="165"/>
      <c r="AC73" s="165"/>
      <c r="AD73" s="165"/>
      <c r="AE73" s="165"/>
      <c r="AF73" s="165"/>
      <c r="AG73" s="165"/>
      <c r="AI73" s="446"/>
      <c r="AJ73" s="169"/>
      <c r="AK73" s="165"/>
      <c r="AL73" s="165"/>
      <c r="AM73" s="165"/>
      <c r="AN73" s="165"/>
      <c r="AO73" s="165"/>
      <c r="AP73" s="165"/>
      <c r="AQ73" s="165"/>
      <c r="AR73" s="165"/>
      <c r="AS73" s="165"/>
      <c r="AT73" s="165"/>
      <c r="AU73" s="165"/>
      <c r="AV73" s="165"/>
    </row>
    <row r="74" spans="2:48" ht="15" customHeight="1">
      <c r="B74" s="435"/>
      <c r="C74" s="179" t="s">
        <v>1</v>
      </c>
      <c r="D74" s="278">
        <f>'PARASOL 4 x 4 - new frame (PCF)'!D74*(1+'PARASOL 4 x 4 - new frame'!$J$2)*'Podwyżki cen'!$B$2</f>
        <v>32.024999999999999</v>
      </c>
      <c r="E74" s="260">
        <f>'PARASOL 4 x 4 - new frame (PCF)'!E74*(1+'PARASOL 4 x 4 - new frame'!$J$2)*'Podwyżki cen'!$B$2</f>
        <v>34.230000000000004</v>
      </c>
      <c r="F74" s="260">
        <f>'PARASOL 4 x 4 - new frame (PCF)'!F74*(1+'PARASOL 4 x 4 - new frame'!$J$2)*'Podwyżki cen'!$B$2</f>
        <v>36.540000000000006</v>
      </c>
      <c r="G74" s="279">
        <f>'PARASOL 4 x 4 - new frame (PCF)'!G74*(1+'PARASOL 4 x 4 - new frame'!$J$2)*'Podwyżki cen'!$B$2</f>
        <v>38.744999999999997</v>
      </c>
      <c r="H74" s="278">
        <f>'PARASOL 4 x 4 - new frame (PCF)'!H74*(1+'PARASOL 4 x 4 - new frame'!$J$2)*'Podwyżki cen'!$B$2</f>
        <v>44.940000000000005</v>
      </c>
      <c r="I74" s="260">
        <f>'PARASOL 4 x 4 - new frame (PCF)'!I74*(1+'PARASOL 4 x 4 - new frame'!$J$2)*'Podwyżki cen'!$B$2</f>
        <v>56.385000000000005</v>
      </c>
      <c r="J74" s="260">
        <f>'PARASOL 4 x 4 - new frame (PCF)'!J74*(1+'PARASOL 4 x 4 - new frame'!$J$2)*'Podwyżki cen'!$B$2</f>
        <v>67.725000000000009</v>
      </c>
      <c r="K74" s="279">
        <f>'PARASOL 4 x 4 - new frame (PCF)'!K74*(1+'PARASOL 4 x 4 - new frame'!$J$2)*'Podwyżki cen'!$B$2</f>
        <v>79.170000000000016</v>
      </c>
      <c r="L74" s="278">
        <f>'PARASOL 4 x 4 - new frame (PCF)'!L74*(1+'PARASOL 4 x 4 - new frame'!$J$2)*'Podwyżki cen'!$B$2</f>
        <v>47.355000000000004</v>
      </c>
      <c r="M74" s="260">
        <f>'PARASOL 4 x 4 - new frame (PCF)'!M74*(1+'PARASOL 4 x 4 - new frame'!$J$2)*'Podwyżki cen'!$B$2</f>
        <v>61.057500000000012</v>
      </c>
      <c r="N74" s="260">
        <f>'PARASOL 4 x 4 - new frame (PCF)'!N74*(1+'PARASOL 4 x 4 - new frame'!$J$2)*'Podwyżki cen'!$B$2</f>
        <v>74.602500000000006</v>
      </c>
      <c r="O74" s="279">
        <f>'PARASOL 4 x 4 - new frame (PCF)'!O74*(1+'PARASOL 4 x 4 - new frame'!$J$2)*'Podwyżki cen'!$B$2</f>
        <v>88.252500000000012</v>
      </c>
      <c r="P74" s="212"/>
      <c r="Q74" s="212"/>
      <c r="R74" s="212"/>
      <c r="S74" s="212"/>
      <c r="T74" s="212"/>
      <c r="U74" s="212"/>
      <c r="V74" s="212"/>
      <c r="W74" s="212"/>
      <c r="X74" s="212"/>
      <c r="Y74" s="212"/>
      <c r="Z74" s="165"/>
      <c r="AA74" s="165"/>
      <c r="AB74" s="165"/>
      <c r="AC74" s="165"/>
      <c r="AD74" s="165"/>
      <c r="AE74" s="165"/>
      <c r="AF74" s="165"/>
      <c r="AG74" s="165"/>
      <c r="AI74" s="446"/>
      <c r="AJ74" s="169"/>
      <c r="AK74" s="165"/>
      <c r="AL74" s="165"/>
      <c r="AM74" s="165"/>
      <c r="AN74" s="165"/>
      <c r="AO74" s="165"/>
      <c r="AP74" s="165"/>
      <c r="AQ74" s="165"/>
      <c r="AR74" s="165"/>
      <c r="AS74" s="165"/>
      <c r="AT74" s="165"/>
      <c r="AU74" s="165"/>
      <c r="AV74" s="165"/>
    </row>
    <row r="75" spans="2:48" ht="15" customHeight="1">
      <c r="B75" s="435"/>
      <c r="C75" s="179" t="s">
        <v>2</v>
      </c>
      <c r="D75" s="278">
        <f>'PARASOL 4 x 4 - new frame (PCF)'!D75*(1+'PARASOL 4 x 4 - new frame'!$J$2)*'Podwyżki cen'!$B$2</f>
        <v>18.900000000000002</v>
      </c>
      <c r="E75" s="260">
        <f>'PARASOL 4 x 4 - new frame (PCF)'!E75*(1+'PARASOL 4 x 4 - new frame'!$J$2)*'Podwyżki cen'!$B$2</f>
        <v>19.95</v>
      </c>
      <c r="F75" s="260">
        <f>'PARASOL 4 x 4 - new frame (PCF)'!F75*(1+'PARASOL 4 x 4 - new frame'!$J$2)*'Podwyżki cen'!$B$2</f>
        <v>22.89</v>
      </c>
      <c r="G75" s="279">
        <f>'PARASOL 4 x 4 - new frame (PCF)'!G75*(1+'PARASOL 4 x 4 - new frame'!$J$2)*'Podwyżki cen'!$B$2</f>
        <v>25.882500000000004</v>
      </c>
      <c r="H75" s="278">
        <f>'PARASOL 4 x 4 - new frame (PCF)'!H75*(1+'PARASOL 4 x 4 - new frame'!$J$2)*'Podwyżki cen'!$B$2</f>
        <v>26.932500000000005</v>
      </c>
      <c r="I75" s="260">
        <f>'PARASOL 4 x 4 - new frame (PCF)'!I75*(1+'PARASOL 4 x 4 - new frame'!$J$2)*'Podwyżki cen'!$B$2</f>
        <v>32.340000000000003</v>
      </c>
      <c r="J75" s="260">
        <f>'PARASOL 4 x 4 - new frame (PCF)'!J75*(1+'PARASOL 4 x 4 - new frame'!$J$2)*'Podwyżki cen'!$B$2</f>
        <v>39.637500000000003</v>
      </c>
      <c r="K75" s="279">
        <f>'PARASOL 4 x 4 - new frame (PCF)'!K75*(1+'PARASOL 4 x 4 - new frame'!$J$2)*'Podwyżki cen'!$B$2</f>
        <v>46.777500000000003</v>
      </c>
      <c r="L75" s="278">
        <f>'PARASOL 4 x 4 - new frame (PCF)'!L75*(1+'PARASOL 4 x 4 - new frame'!$J$2)*'Podwyżki cen'!$B$2</f>
        <v>28.035000000000004</v>
      </c>
      <c r="M75" s="260">
        <f>'PARASOL 4 x 4 - new frame (PCF)'!M75*(1+'PARASOL 4 x 4 - new frame'!$J$2)*'Podwyżki cen'!$B$2</f>
        <v>34.545000000000002</v>
      </c>
      <c r="N75" s="260">
        <f>'PARASOL 4 x 4 - new frame (PCF)'!N75*(1+'PARASOL 4 x 4 - new frame'!$J$2)*'Podwyżki cen'!$B$2</f>
        <v>42.945000000000007</v>
      </c>
      <c r="O75" s="279">
        <f>'PARASOL 4 x 4 - new frame (PCF)'!O75*(1+'PARASOL 4 x 4 - new frame'!$J$2)*'Podwyżki cen'!$B$2</f>
        <v>51.1875</v>
      </c>
      <c r="P75" s="212"/>
      <c r="Q75" s="212"/>
      <c r="R75" s="212"/>
      <c r="S75" s="212"/>
      <c r="T75" s="212"/>
      <c r="U75" s="212"/>
      <c r="V75" s="212"/>
      <c r="W75" s="212"/>
      <c r="X75" s="212"/>
      <c r="Y75" s="212"/>
      <c r="Z75" s="165"/>
      <c r="AA75" s="165"/>
      <c r="AB75" s="165"/>
      <c r="AC75" s="165"/>
      <c r="AD75" s="165"/>
      <c r="AE75" s="165"/>
      <c r="AF75" s="165"/>
      <c r="AG75" s="165"/>
      <c r="AI75" s="446"/>
      <c r="AJ75" s="169"/>
      <c r="AK75" s="165"/>
      <c r="AL75" s="165"/>
      <c r="AM75" s="165"/>
      <c r="AN75" s="165"/>
      <c r="AO75" s="165"/>
      <c r="AP75" s="165"/>
      <c r="AQ75" s="165"/>
      <c r="AR75" s="165"/>
      <c r="AS75" s="165"/>
      <c r="AT75" s="165"/>
      <c r="AU75" s="165"/>
      <c r="AV75" s="165"/>
    </row>
    <row r="76" spans="2:48" ht="15" customHeight="1">
      <c r="B76" s="435"/>
      <c r="C76" s="179" t="s">
        <v>3</v>
      </c>
      <c r="D76" s="278">
        <f>'PARASOL 4 x 4 - new frame (PCF)'!D76*(1+'PARASOL 4 x 4 - new frame'!$J$2)*'Podwyżki cen'!$B$2</f>
        <v>18.007500000000004</v>
      </c>
      <c r="E76" s="260">
        <f>'PARASOL 4 x 4 - new frame (PCF)'!E76*(1+'PARASOL 4 x 4 - new frame'!$J$2)*'Podwyżki cen'!$B$2</f>
        <v>18.795000000000002</v>
      </c>
      <c r="F76" s="260">
        <f>'PARASOL 4 x 4 - new frame (PCF)'!F76*(1+'PARASOL 4 x 4 - new frame'!$J$2)*'Podwyżki cen'!$B$2</f>
        <v>21.315000000000001</v>
      </c>
      <c r="G76" s="279">
        <f>'PARASOL 4 x 4 - new frame (PCF)'!G76*(1+'PARASOL 4 x 4 - new frame'!$J$2)*'Podwyżki cen'!$B$2</f>
        <v>23.835000000000004</v>
      </c>
      <c r="H76" s="278">
        <f>'PARASOL 4 x 4 - new frame (PCF)'!H76*(1+'PARASOL 4 x 4 - new frame'!$J$2)*'Podwyżki cen'!$B$2</f>
        <v>24.412500000000001</v>
      </c>
      <c r="I76" s="260">
        <f>'PARASOL 4 x 4 - new frame (PCF)'!I76*(1+'PARASOL 4 x 4 - new frame'!$J$2)*'Podwyżki cen'!$B$2</f>
        <v>27.930000000000003</v>
      </c>
      <c r="J76" s="260">
        <f>'PARASOL 4 x 4 - new frame (PCF)'!J76*(1+'PARASOL 4 x 4 - new frame'!$J$2)*'Podwyżki cen'!$B$2</f>
        <v>33.232500000000002</v>
      </c>
      <c r="K76" s="279">
        <f>'PARASOL 4 x 4 - new frame (PCF)'!K76*(1+'PARASOL 4 x 4 - new frame'!$J$2)*'Podwyżki cen'!$B$2</f>
        <v>38.587499999999999</v>
      </c>
      <c r="L76" s="278">
        <f>'PARASOL 4 x 4 - new frame (PCF)'!L76*(1+'PARASOL 4 x 4 - new frame'!$J$2)*'Podwyżki cen'!$B$2</f>
        <v>25.252500000000001</v>
      </c>
      <c r="M76" s="260">
        <f>'PARASOL 4 x 4 - new frame (PCF)'!M76*(1+'PARASOL 4 x 4 - new frame'!$J$2)*'Podwyżki cen'!$B$2</f>
        <v>29.347500000000004</v>
      </c>
      <c r="N76" s="260">
        <f>'PARASOL 4 x 4 - new frame (PCF)'!N76*(1+'PARASOL 4 x 4 - new frame'!$J$2)*'Podwyżki cen'!$B$2</f>
        <v>35.332500000000003</v>
      </c>
      <c r="O76" s="279">
        <f>'PARASOL 4 x 4 - new frame (PCF)'!O76*(1+'PARASOL 4 x 4 - new frame'!$J$2)*'Podwyżki cen'!$B$2</f>
        <v>41.475000000000001</v>
      </c>
      <c r="P76" s="212"/>
      <c r="Q76" s="212"/>
      <c r="R76" s="212"/>
      <c r="S76" s="212"/>
      <c r="T76" s="212"/>
      <c r="U76" s="212"/>
      <c r="V76" s="212"/>
      <c r="W76" s="212"/>
      <c r="X76" s="212"/>
      <c r="Y76" s="212"/>
      <c r="Z76" s="165"/>
      <c r="AA76" s="165"/>
      <c r="AB76" s="165"/>
      <c r="AC76" s="165"/>
      <c r="AD76" s="165"/>
      <c r="AE76" s="165"/>
      <c r="AF76" s="165"/>
      <c r="AG76" s="165"/>
      <c r="AI76" s="446"/>
      <c r="AJ76" s="169"/>
      <c r="AK76" s="165"/>
      <c r="AL76" s="165"/>
      <c r="AM76" s="165"/>
      <c r="AN76" s="165"/>
      <c r="AO76" s="165"/>
      <c r="AP76" s="165"/>
      <c r="AQ76" s="165"/>
      <c r="AR76" s="165"/>
      <c r="AS76" s="165"/>
      <c r="AT76" s="165"/>
      <c r="AU76" s="165"/>
      <c r="AV76" s="165"/>
    </row>
    <row r="77" spans="2:48" ht="15" customHeight="1">
      <c r="B77" s="435"/>
      <c r="C77" s="179" t="s">
        <v>4</v>
      </c>
      <c r="D77" s="278">
        <f>'PARASOL 4 x 4 - new frame (PCF)'!D77*(1+'PARASOL 4 x 4 - new frame'!$J$2)*'Podwyżki cen'!$B$2</f>
        <v>17.324999999999999</v>
      </c>
      <c r="E77" s="260">
        <f>'PARASOL 4 x 4 - new frame (PCF)'!E77*(1+'PARASOL 4 x 4 - new frame'!$J$2)*'Podwyżki cen'!$B$2</f>
        <v>17.797499999999999</v>
      </c>
      <c r="F77" s="260">
        <f>'PARASOL 4 x 4 - new frame (PCF)'!F77*(1+'PARASOL 4 x 4 - new frame'!$J$2)*'Podwyżki cen'!$B$2</f>
        <v>20.212500000000002</v>
      </c>
      <c r="G77" s="279">
        <f>'PARASOL 4 x 4 - new frame (PCF)'!G77*(1+'PARASOL 4 x 4 - new frame'!$J$2)*'Podwyżki cen'!$B$2</f>
        <v>22.417500000000004</v>
      </c>
      <c r="H77" s="278">
        <f>'PARASOL 4 x 4 - new frame (PCF)'!H77*(1+'PARASOL 4 x 4 - new frame'!$J$2)*'Podwyżki cen'!$B$2</f>
        <v>22.89</v>
      </c>
      <c r="I77" s="260">
        <f>'PARASOL 4 x 4 - new frame (PCF)'!I77*(1+'PARASOL 4 x 4 - new frame'!$J$2)*'Podwyżki cen'!$B$2</f>
        <v>25.515000000000001</v>
      </c>
      <c r="J77" s="260">
        <f>'PARASOL 4 x 4 - new frame (PCF)'!J77*(1+'PARASOL 4 x 4 - new frame'!$J$2)*'Podwyżki cen'!$B$2</f>
        <v>29.820000000000004</v>
      </c>
      <c r="K77" s="279">
        <f>'PARASOL 4 x 4 - new frame (PCF)'!K77*(1+'PARASOL 4 x 4 - new frame'!$J$2)*'Podwyżki cen'!$B$2</f>
        <v>34.125</v>
      </c>
      <c r="L77" s="278">
        <f>'PARASOL 4 x 4 - new frame (PCF)'!L77*(1+'PARASOL 4 x 4 - new frame'!$J$2)*'Podwyżki cen'!$B$2</f>
        <v>23.520000000000003</v>
      </c>
      <c r="M77" s="260">
        <f>'PARASOL 4 x 4 - new frame (PCF)'!M77*(1+'PARASOL 4 x 4 - new frame'!$J$2)*'Podwyżki cen'!$B$2</f>
        <v>26.512500000000003</v>
      </c>
      <c r="N77" s="260">
        <f>'PARASOL 4 x 4 - new frame (PCF)'!N77*(1+'PARASOL 4 x 4 - new frame'!$J$2)*'Podwyżki cen'!$B$2</f>
        <v>31.395000000000003</v>
      </c>
      <c r="O77" s="279">
        <f>'PARASOL 4 x 4 - new frame (PCF)'!O77*(1+'PARASOL 4 x 4 - new frame'!$J$2)*'Podwyżki cen'!$B$2</f>
        <v>36.067500000000003</v>
      </c>
      <c r="P77" s="212"/>
      <c r="Q77" s="212"/>
      <c r="R77" s="212"/>
      <c r="S77" s="212"/>
      <c r="T77" s="212"/>
      <c r="U77" s="212"/>
      <c r="V77" s="212"/>
      <c r="W77" s="212"/>
      <c r="X77" s="212"/>
      <c r="Y77" s="212"/>
      <c r="Z77" s="165"/>
      <c r="AA77" s="165"/>
      <c r="AB77" s="165"/>
      <c r="AC77" s="165"/>
      <c r="AD77" s="165"/>
      <c r="AE77" s="165"/>
      <c r="AF77" s="165"/>
      <c r="AG77" s="165"/>
      <c r="AI77" s="446"/>
      <c r="AJ77" s="169"/>
      <c r="AK77" s="165"/>
      <c r="AL77" s="165"/>
      <c r="AM77" s="165"/>
      <c r="AN77" s="165"/>
      <c r="AO77" s="165"/>
      <c r="AP77" s="165"/>
      <c r="AQ77" s="165"/>
      <c r="AR77" s="165"/>
      <c r="AS77" s="165"/>
      <c r="AT77" s="165"/>
      <c r="AU77" s="165"/>
      <c r="AV77" s="165"/>
    </row>
    <row r="78" spans="2:48" ht="15" customHeight="1">
      <c r="B78" s="435"/>
      <c r="C78" s="179" t="s">
        <v>5</v>
      </c>
      <c r="D78" s="278">
        <f>'PARASOL 4 x 4 - new frame (PCF)'!D78*(1+'PARASOL 4 x 4 - new frame'!$J$2)*'Podwyżki cen'!$B$2</f>
        <v>16.2225</v>
      </c>
      <c r="E78" s="260">
        <f>'PARASOL 4 x 4 - new frame (PCF)'!E78*(1+'PARASOL 4 x 4 - new frame'!$J$2)*'Podwyżki cen'!$B$2</f>
        <v>16.537500000000001</v>
      </c>
      <c r="F78" s="260">
        <f>'PARASOL 4 x 4 - new frame (PCF)'!F78*(1+'PARASOL 4 x 4 - new frame'!$J$2)*'Podwyżki cen'!$B$2</f>
        <v>18.480000000000004</v>
      </c>
      <c r="G78" s="279">
        <f>'PARASOL 4 x 4 - new frame (PCF)'!G78*(1+'PARASOL 4 x 4 - new frame'!$J$2)*'Podwyżki cen'!$B$2</f>
        <v>20.580000000000002</v>
      </c>
      <c r="H78" s="278">
        <f>'PARASOL 4 x 4 - new frame (PCF)'!H78*(1+'PARASOL 4 x 4 - new frame'!$J$2)*'Podwyżki cen'!$B$2</f>
        <v>20.895000000000003</v>
      </c>
      <c r="I78" s="260">
        <f>'PARASOL 4 x 4 - new frame (PCF)'!I78*(1+'PARASOL 4 x 4 - new frame'!$J$2)*'Podwyżki cen'!$B$2</f>
        <v>22.417500000000004</v>
      </c>
      <c r="J78" s="260">
        <f>'PARASOL 4 x 4 - new frame (PCF)'!J78*(1+'PARASOL 4 x 4 - new frame'!$J$2)*'Podwyżki cen'!$B$2</f>
        <v>25.725000000000001</v>
      </c>
      <c r="K78" s="279">
        <f>'PARASOL 4 x 4 - new frame (PCF)'!K78*(1+'PARASOL 4 x 4 - new frame'!$J$2)*'Podwyżki cen'!$B$2</f>
        <v>28.822500000000005</v>
      </c>
      <c r="L78" s="278">
        <f>'PARASOL 4 x 4 - new frame (PCF)'!L78*(1+'PARASOL 4 x 4 - new frame'!$J$2)*'Podwyżki cen'!$B$2</f>
        <v>21.105000000000004</v>
      </c>
      <c r="M78" s="260">
        <f>'PARASOL 4 x 4 - new frame (PCF)'!M78*(1+'PARASOL 4 x 4 - new frame'!$J$2)*'Podwyżki cen'!$B$2</f>
        <v>23.1</v>
      </c>
      <c r="N78" s="260">
        <f>'PARASOL 4 x 4 - new frame (PCF)'!N78*(1+'PARASOL 4 x 4 - new frame'!$J$2)*'Podwyżki cen'!$B$2</f>
        <v>26.617500000000003</v>
      </c>
      <c r="O78" s="279">
        <f>'PARASOL 4 x 4 - new frame (PCF)'!O78*(1+'PARASOL 4 x 4 - new frame'!$J$2)*'Podwyżki cen'!$B$2</f>
        <v>30.135000000000005</v>
      </c>
      <c r="P78" s="212"/>
      <c r="Q78" s="212"/>
      <c r="R78" s="212"/>
      <c r="S78" s="212"/>
      <c r="T78" s="212"/>
      <c r="U78" s="212"/>
      <c r="V78" s="212"/>
      <c r="W78" s="212"/>
      <c r="X78" s="212"/>
      <c r="Y78" s="212"/>
      <c r="Z78" s="165"/>
      <c r="AA78" s="165"/>
      <c r="AB78" s="165"/>
      <c r="AC78" s="165"/>
      <c r="AD78" s="165"/>
      <c r="AE78" s="165"/>
      <c r="AF78" s="165"/>
      <c r="AG78" s="165"/>
      <c r="AI78" s="446"/>
      <c r="AJ78" s="169"/>
      <c r="AK78" s="165"/>
      <c r="AL78" s="165"/>
      <c r="AM78" s="165"/>
      <c r="AN78" s="165"/>
      <c r="AO78" s="165"/>
      <c r="AP78" s="165"/>
      <c r="AQ78" s="165"/>
      <c r="AR78" s="165"/>
      <c r="AS78" s="165"/>
      <c r="AT78" s="165"/>
      <c r="AU78" s="165"/>
      <c r="AV78" s="165"/>
    </row>
    <row r="79" spans="2:48" ht="15.75" customHeight="1" thickBot="1">
      <c r="B79" s="435"/>
      <c r="C79" s="179" t="s">
        <v>23</v>
      </c>
      <c r="D79" s="280">
        <f>'PARASOL 4 x 4 - new frame (PCF)'!D79*(1+'PARASOL 4 x 4 - new frame'!$J$2)*'Podwyżki cen'!$B$2</f>
        <v>15.067500000000003</v>
      </c>
      <c r="E79" s="281">
        <f>'PARASOL 4 x 4 - new frame (PCF)'!E79*(1+'PARASOL 4 x 4 - new frame'!$J$2)*'Podwyżki cen'!$B$2</f>
        <v>15.3825</v>
      </c>
      <c r="F79" s="281">
        <f>'PARASOL 4 x 4 - new frame (PCF)'!F79*(1+'PARASOL 4 x 4 - new frame'!$J$2)*'Podwyżki cen'!$B$2</f>
        <v>17.010000000000002</v>
      </c>
      <c r="G79" s="282">
        <f>'PARASOL 4 x 4 - new frame (PCF)'!G79*(1+'PARASOL 4 x 4 - new frame'!$J$2)*'Podwyżki cen'!$B$2</f>
        <v>18.795000000000002</v>
      </c>
      <c r="H79" s="280">
        <f>'PARASOL 4 x 4 - new frame (PCF)'!H79*(1+'PARASOL 4 x 4 - new frame'!$J$2)*'Podwyżki cen'!$B$2</f>
        <v>18.900000000000002</v>
      </c>
      <c r="I79" s="281">
        <f>'PARASOL 4 x 4 - new frame (PCF)'!I79*(1+'PARASOL 4 x 4 - new frame'!$J$2)*'Podwyżki cen'!$B$2</f>
        <v>19.845000000000002</v>
      </c>
      <c r="J79" s="281">
        <f>'PARASOL 4 x 4 - new frame (PCF)'!J79*(1+'PARASOL 4 x 4 - new frame'!$J$2)*'Podwyżki cen'!$B$2</f>
        <v>22.207500000000003</v>
      </c>
      <c r="K79" s="282">
        <f>'PARASOL 4 x 4 - new frame (PCF)'!K79*(1+'PARASOL 4 x 4 - new frame'!$J$2)*'Podwyżki cen'!$B$2</f>
        <v>24.727500000000003</v>
      </c>
      <c r="L79" s="280">
        <f>'PARASOL 4 x 4 - new frame (PCF)'!L79*(1+'PARASOL 4 x 4 - new frame'!$J$2)*'Podwyżki cen'!$B$2</f>
        <v>19.11</v>
      </c>
      <c r="M79" s="281">
        <f>'PARASOL 4 x 4 - new frame (PCF)'!M79*(1+'PARASOL 4 x 4 - new frame'!$J$2)*'Podwyżki cen'!$B$2</f>
        <v>20.212500000000002</v>
      </c>
      <c r="N79" s="281">
        <f>'PARASOL 4 x 4 - new frame (PCF)'!N79*(1+'PARASOL 4 x 4 - new frame'!$J$2)*'Podwyżki cen'!$B$2</f>
        <v>22.89</v>
      </c>
      <c r="O79" s="282">
        <f>'PARASOL 4 x 4 - new frame (PCF)'!O79*(1+'PARASOL 4 x 4 - new frame'!$J$2)*'Podwyżki cen'!$B$2</f>
        <v>25.357500000000002</v>
      </c>
      <c r="P79" s="212"/>
      <c r="Q79" s="212"/>
      <c r="R79" s="212"/>
      <c r="S79" s="212"/>
      <c r="T79" s="212"/>
      <c r="U79" s="212"/>
      <c r="V79" s="212"/>
      <c r="W79" s="212"/>
      <c r="X79" s="212"/>
      <c r="Y79" s="212"/>
      <c r="Z79" s="165"/>
      <c r="AA79" s="165"/>
      <c r="AB79" s="165"/>
      <c r="AC79" s="165"/>
      <c r="AD79" s="165"/>
      <c r="AE79" s="165"/>
      <c r="AF79" s="165"/>
      <c r="AG79" s="165"/>
      <c r="AI79" s="446"/>
      <c r="AJ79" s="169"/>
      <c r="AK79" s="165"/>
      <c r="AL79" s="165"/>
      <c r="AM79" s="165"/>
      <c r="AN79" s="165"/>
      <c r="AO79" s="165"/>
      <c r="AP79" s="165"/>
      <c r="AQ79" s="165"/>
      <c r="AR79" s="165"/>
      <c r="AS79" s="165"/>
      <c r="AT79" s="165"/>
      <c r="AU79" s="165"/>
      <c r="AV79" s="165"/>
    </row>
    <row r="80" spans="2:48">
      <c r="C80" s="172" t="s">
        <v>103</v>
      </c>
    </row>
    <row r="81" spans="2:20">
      <c r="C81" s="172" t="s">
        <v>104</v>
      </c>
    </row>
    <row r="82" spans="2:20">
      <c r="C82" s="172" t="s">
        <v>105</v>
      </c>
    </row>
    <row r="83" spans="2:20">
      <c r="C83" s="172"/>
    </row>
    <row r="84" spans="2:20">
      <c r="C84" s="172"/>
    </row>
    <row r="85" spans="2:20" ht="18">
      <c r="C85" s="142" t="s">
        <v>106</v>
      </c>
      <c r="T85" s="142"/>
    </row>
    <row r="86" spans="2:20" ht="29">
      <c r="B86" s="126" t="s">
        <v>17</v>
      </c>
      <c r="C86" s="251" t="s">
        <v>138</v>
      </c>
      <c r="D86" s="216" t="s">
        <v>137</v>
      </c>
      <c r="T86" s="142"/>
    </row>
    <row r="87" spans="2:20" ht="18">
      <c r="B87" s="449" t="s">
        <v>97</v>
      </c>
      <c r="C87" s="217" t="s">
        <v>0</v>
      </c>
      <c r="D87" s="260">
        <f>'PARASOL 4 x 4 - new frame (PCF)'!D87*(1+'PARASOL 4 x 4 - new frame'!$J$2)*'Podwyżki cen'!$B$1</f>
        <v>42.943228019999992</v>
      </c>
      <c r="T87" s="142"/>
    </row>
    <row r="88" spans="2:20" ht="18">
      <c r="B88" s="450"/>
      <c r="C88" s="179" t="s">
        <v>1</v>
      </c>
      <c r="D88" s="260">
        <f>'PARASOL 4 x 4 - new frame (PCF)'!D88*(1+'PARASOL 4 x 4 - new frame'!$J$2)*'Podwyżki cen'!$B$1</f>
        <v>37.087333289999997</v>
      </c>
      <c r="T88" s="142"/>
    </row>
    <row r="89" spans="2:20" ht="18">
      <c r="B89" s="450"/>
      <c r="C89" s="179" t="s">
        <v>2</v>
      </c>
      <c r="D89" s="260">
        <f>'PARASOL 4 x 4 - new frame (PCF)'!D89*(1+'PARASOL 4 x 4 - new frame'!$J$2)*'Podwyżki cen'!$B$1</f>
        <v>35.135368380000003</v>
      </c>
      <c r="T89" s="142"/>
    </row>
    <row r="90" spans="2:20" ht="18">
      <c r="B90" s="450"/>
      <c r="C90" s="179" t="s">
        <v>3</v>
      </c>
      <c r="D90" s="260">
        <f>'PARASOL 4 x 4 - new frame (PCF)'!D90*(1+'PARASOL 4 x 4 - new frame'!$J$2)*'Podwyżki cen'!$B$1</f>
        <v>31.882093530000002</v>
      </c>
      <c r="T90" s="142"/>
    </row>
    <row r="91" spans="2:20" ht="18">
      <c r="B91" s="450"/>
      <c r="C91" s="179" t="s">
        <v>4</v>
      </c>
      <c r="D91" s="260">
        <f>'PARASOL 4 x 4 - new frame (PCF)'!D91*(1+'PARASOL 4 x 4 - new frame'!$J$2)*'Podwyżki cen'!$B$1</f>
        <v>31.231438560000001</v>
      </c>
      <c r="T91" s="142"/>
    </row>
    <row r="92" spans="2:20" ht="18">
      <c r="B92" s="450"/>
      <c r="C92" s="179" t="s">
        <v>5</v>
      </c>
      <c r="D92" s="260">
        <f>'PARASOL 4 x 4 - new frame (PCF)'!D92*(1+'PARASOL 4 x 4 - new frame'!$J$2)*'Podwyżki cen'!$B$1</f>
        <v>29.279473649999996</v>
      </c>
      <c r="T92" s="142"/>
    </row>
    <row r="93" spans="2:20" ht="18">
      <c r="B93" s="450"/>
      <c r="C93" s="179" t="s">
        <v>6</v>
      </c>
      <c r="D93" s="260">
        <f>'PARASOL 4 x 4 - new frame (PCF)'!D93*(1+'PARASOL 4 x 4 - new frame'!$J$2)*'Podwyżki cen'!$B$1</f>
        <v>27.327508739999999</v>
      </c>
      <c r="T93" s="142"/>
    </row>
    <row r="94" spans="2:20" ht="18">
      <c r="B94" s="450"/>
      <c r="C94" s="179" t="s">
        <v>7</v>
      </c>
      <c r="D94" s="260">
        <f>'PARASOL 4 x 4 - new frame (PCF)'!D94*(1+'PARASOL 4 x 4 - new frame'!$J$2)*'Podwyżki cen'!$B$1</f>
        <v>26.0261988</v>
      </c>
      <c r="T94" s="142"/>
    </row>
    <row r="95" spans="2:20" ht="18">
      <c r="B95" s="450"/>
      <c r="C95" s="179" t="s">
        <v>8</v>
      </c>
      <c r="D95" s="260">
        <f>'PARASOL 4 x 4 - new frame (PCF)'!D95*(1+'PARASOL 4 x 4 - new frame'!$J$2)*'Podwyżki cen'!$B$1</f>
        <v>26.0261988</v>
      </c>
      <c r="T95" s="142"/>
    </row>
    <row r="96" spans="2:20" ht="18">
      <c r="B96" s="450"/>
      <c r="C96" s="179" t="s">
        <v>9</v>
      </c>
      <c r="D96" s="260">
        <f>'PARASOL 4 x 4 - new frame (PCF)'!D96*(1+'PARASOL 4 x 4 - new frame'!$J$2)*'Podwyżki cen'!$B$1</f>
        <v>24.72488886</v>
      </c>
      <c r="T96" s="142"/>
    </row>
    <row r="97" spans="2:20" ht="18">
      <c r="B97" s="450"/>
      <c r="C97" s="179" t="s">
        <v>14</v>
      </c>
      <c r="D97" s="260">
        <f>'PARASOL 4 x 4 - new frame (PCF)'!D97*(1+'PARASOL 4 x 4 - new frame'!$J$2)*'Podwyżki cen'!$B$1</f>
        <v>24.074233890000002</v>
      </c>
      <c r="T97" s="142"/>
    </row>
    <row r="98" spans="2:20" ht="18">
      <c r="B98" s="451"/>
      <c r="C98" s="179" t="s">
        <v>55</v>
      </c>
      <c r="D98" s="260">
        <f>'PARASOL 4 x 4 - new frame (PCF)'!D98*(1+'PARASOL 4 x 4 - new frame'!$J$2)*'Podwyżki cen'!$B$1</f>
        <v>22.772923949999999</v>
      </c>
      <c r="T98" s="142"/>
    </row>
    <row r="99" spans="2:20" ht="18">
      <c r="C99" s="142"/>
      <c r="T99" s="142"/>
    </row>
    <row r="100" spans="2:20" ht="18">
      <c r="B100" s="292" t="s">
        <v>18</v>
      </c>
      <c r="C100" s="292" t="s">
        <v>299</v>
      </c>
      <c r="T100" s="142"/>
    </row>
    <row r="101" spans="2:20" ht="18">
      <c r="C101" s="148" t="s">
        <v>89</v>
      </c>
      <c r="D101" s="173" t="s">
        <v>92</v>
      </c>
      <c r="E101" s="153" t="s">
        <v>300</v>
      </c>
      <c r="T101" s="142"/>
    </row>
    <row r="102" spans="2:20" ht="28">
      <c r="C102" s="293" t="s">
        <v>301</v>
      </c>
      <c r="D102" s="153" t="s">
        <v>302</v>
      </c>
      <c r="E102" s="153" t="s">
        <v>303</v>
      </c>
      <c r="T102" s="142"/>
    </row>
    <row r="103" spans="2:20" ht="18">
      <c r="B103" s="400" t="s">
        <v>97</v>
      </c>
      <c r="C103" s="160" t="s">
        <v>0</v>
      </c>
      <c r="D103" s="260">
        <f>'PARASOL 4 x 4 - new frame (PCF)'!D103*(1+'PARASOL 4 x 4 - new frame'!$J$2)*'Podwyżki cen'!$B$3</f>
        <v>85.337669370444928</v>
      </c>
      <c r="E103" s="294" t="s">
        <v>52</v>
      </c>
      <c r="T103" s="142"/>
    </row>
    <row r="104" spans="2:20" ht="18">
      <c r="B104" s="401"/>
      <c r="C104" s="160" t="s">
        <v>1</v>
      </c>
      <c r="D104" s="260">
        <f>'PARASOL 4 x 4 - new frame (PCF)'!D104*(1+'PARASOL 4 x 4 - new frame'!$J$2)*'Podwyżki cen'!$B$3</f>
        <v>72.466308795602345</v>
      </c>
      <c r="E104" s="294" t="s">
        <v>52</v>
      </c>
      <c r="T104" s="142"/>
    </row>
    <row r="105" spans="2:20" ht="18">
      <c r="B105" s="401"/>
      <c r="C105" s="160" t="s">
        <v>2</v>
      </c>
      <c r="D105" s="260">
        <f>'PARASOL 4 x 4 - new frame (PCF)'!D105*(1+'PARASOL 4 x 4 - new frame'!$J$2)*'Podwyżki cen'!$B$3</f>
        <v>68.98887846397065</v>
      </c>
      <c r="E105" s="294" t="s">
        <v>52</v>
      </c>
      <c r="T105" s="142"/>
    </row>
    <row r="106" spans="2:20" ht="18">
      <c r="B106" s="401"/>
      <c r="C106" s="160" t="s">
        <v>3</v>
      </c>
      <c r="D106" s="260">
        <f>'PARASOL 4 x 4 - new frame (PCF)'!D106*(1+'PARASOL 4 x 4 - new frame'!$J$2)*'Podwyżki cen'!$B$3</f>
        <v>62.26609566498405</v>
      </c>
      <c r="E106" s="294" t="s">
        <v>52</v>
      </c>
      <c r="T106" s="142"/>
    </row>
    <row r="107" spans="2:20" ht="18">
      <c r="B107" s="401"/>
      <c r="C107" s="160" t="s">
        <v>4</v>
      </c>
      <c r="D107" s="260">
        <f>'PARASOL 4 x 4 - new frame (PCF)'!D107*(1+'PARASOL 4 x 4 - new frame'!$J$2)*'Podwyżki cen'!$B$3</f>
        <v>59.907193756293509</v>
      </c>
      <c r="E107" s="260">
        <f>'PARASOL 4 x 4 - new frame (PCF)'!E107*(1+'PARASOL 4 x 4 - new frame'!$J$2)*'Podwyżki cen'!$B$3</f>
        <v>29.368769188310807</v>
      </c>
      <c r="T107" s="142"/>
    </row>
    <row r="108" spans="2:20" ht="18">
      <c r="B108" s="401"/>
      <c r="C108" s="160" t="s">
        <v>5</v>
      </c>
      <c r="D108" s="260">
        <f>'PARASOL 4 x 4 - new frame (PCF)'!D108*(1+'PARASOL 4 x 4 - new frame'!$J$2)*'Podwyżki cen'!$B$3</f>
        <v>56.170648029217887</v>
      </c>
      <c r="E108" s="260">
        <f>'PARASOL 4 x 4 - new frame (PCF)'!E108*(1+'PARASOL 4 x 4 - new frame'!$J$2)*'Podwyżki cen'!$B$3</f>
        <v>28.457441387719996</v>
      </c>
      <c r="T108" s="142"/>
    </row>
    <row r="109" spans="2:20" ht="18">
      <c r="B109" s="401"/>
      <c r="C109" s="160" t="s">
        <v>6</v>
      </c>
      <c r="D109" s="260">
        <f>'PARASOL 4 x 4 - new frame (PCF)'!D109*(1+'PARASOL 4 x 4 - new frame'!$J$2)*'Podwyżki cen'!$B$3</f>
        <v>52.58384271804573</v>
      </c>
      <c r="E109" s="260">
        <f>'PARASOL 4 x 4 - new frame (PCF)'!E109*(1+'PARASOL 4 x 4 - new frame'!$J$2)*'Podwyżki cen'!$B$3</f>
        <v>27.232647564480658</v>
      </c>
      <c r="T109" s="142"/>
    </row>
    <row r="110" spans="2:20" ht="18">
      <c r="B110" s="401"/>
      <c r="C110" s="160" t="s">
        <v>7</v>
      </c>
      <c r="D110" s="295" t="s">
        <v>52</v>
      </c>
      <c r="E110" s="260">
        <f>'PARASOL 4 x 4 - new frame (PCF)'!E110*(1+'PARASOL 4 x 4 - new frame'!$J$2)*'Podwyżki cen'!$B$3</f>
        <v>26.328911129412745</v>
      </c>
      <c r="T110" s="142"/>
    </row>
    <row r="111" spans="2:20" ht="18">
      <c r="B111" s="401"/>
      <c r="C111" s="160" t="s">
        <v>8</v>
      </c>
      <c r="D111" s="295" t="s">
        <v>52</v>
      </c>
      <c r="E111" s="260">
        <f>'PARASOL 4 x 4 - new frame (PCF)'!E111*(1+'PARASOL 4 x 4 - new frame'!$J$2)*'Podwyżki cen'!$B$3</f>
        <v>25.0962978789413</v>
      </c>
      <c r="T111" s="142"/>
    </row>
    <row r="112" spans="2:20" ht="18">
      <c r="B112" s="401"/>
      <c r="C112" s="160" t="s">
        <v>305</v>
      </c>
      <c r="D112" s="294" t="s">
        <v>52</v>
      </c>
      <c r="E112" s="260">
        <f>'PARASOL 4 x 4 - new frame (PCF)'!E112*(1+'PARASOL 4 x 4 - new frame'!$J$2)*'Podwyżki cen'!$B$3</f>
        <v>24.069993476790273</v>
      </c>
      <c r="T112" s="142"/>
    </row>
    <row r="113" spans="2:36" ht="18">
      <c r="B113" s="401"/>
      <c r="C113" s="160" t="s">
        <v>14</v>
      </c>
      <c r="D113" s="294" t="s">
        <v>52</v>
      </c>
      <c r="E113" s="260">
        <f>'PARASOL 4 x 4 - new frame (PCF)'!E113*(1+'PARASOL 4 x 4 - new frame'!$J$2)*'Podwyżki cen'!$B$3</f>
        <v>23.079155916031141</v>
      </c>
      <c r="T113" s="142"/>
    </row>
    <row r="114" spans="2:36" ht="18">
      <c r="B114" s="402"/>
      <c r="C114" s="160" t="s">
        <v>55</v>
      </c>
      <c r="D114" s="294" t="s">
        <v>52</v>
      </c>
      <c r="E114" s="260">
        <f>'PARASOL 4 x 4 - new frame (PCF)'!E114*(1+'PARASOL 4 x 4 - new frame'!$J$2)*'Podwyżki cen'!$B$3</f>
        <v>22.096170274577162</v>
      </c>
      <c r="T114" s="142"/>
    </row>
    <row r="115" spans="2:36" ht="18">
      <c r="C115" s="170" t="s">
        <v>306</v>
      </c>
      <c r="T115" s="142"/>
    </row>
    <row r="116" spans="2:36" ht="18">
      <c r="C116" s="170" t="s">
        <v>307</v>
      </c>
      <c r="T116" s="142"/>
    </row>
    <row r="117" spans="2:36" ht="18">
      <c r="T117" s="142"/>
    </row>
    <row r="118" spans="2:36" ht="18">
      <c r="C118" s="170" t="s">
        <v>308</v>
      </c>
      <c r="T118" s="142"/>
    </row>
    <row r="119" spans="2:36" ht="18">
      <c r="C119" s="170" t="s">
        <v>307</v>
      </c>
      <c r="T119" s="142"/>
    </row>
    <row r="120" spans="2:36" ht="18">
      <c r="C120" s="142"/>
      <c r="T120" s="142"/>
    </row>
    <row r="121" spans="2:36" ht="15" customHeight="1">
      <c r="B121" s="126" t="s">
        <v>22</v>
      </c>
      <c r="C121" s="180" t="s">
        <v>107</v>
      </c>
      <c r="D121" s="181" t="s">
        <v>108</v>
      </c>
      <c r="E121" s="213"/>
      <c r="G121" s="190"/>
      <c r="S121" s="446"/>
      <c r="T121" s="169"/>
      <c r="U121" s="214"/>
      <c r="V121" s="463"/>
      <c r="W121" s="190"/>
      <c r="Y121" s="190"/>
      <c r="AH121" s="446"/>
      <c r="AI121" s="169"/>
      <c r="AJ121" s="214"/>
    </row>
    <row r="122" spans="2:36" ht="15" customHeight="1">
      <c r="B122" s="448" t="s">
        <v>109</v>
      </c>
      <c r="C122" s="160" t="s">
        <v>0</v>
      </c>
      <c r="D122" s="260">
        <f>'PARASOL 4 x 4 - new frame (PCF)'!D122*(1+'PARASOL 4 x 4 - new frame'!$J$2)*'Podwyżki cen'!$B$4</f>
        <v>109.12587682500001</v>
      </c>
      <c r="E122" s="213"/>
      <c r="G122" s="190"/>
      <c r="S122" s="446"/>
      <c r="T122" s="169"/>
      <c r="U122" s="214"/>
      <c r="V122" s="463"/>
      <c r="W122" s="190"/>
      <c r="Y122" s="190"/>
      <c r="AH122" s="446"/>
      <c r="AI122" s="169"/>
      <c r="AJ122" s="214"/>
    </row>
    <row r="123" spans="2:36" ht="15" customHeight="1">
      <c r="B123" s="448"/>
      <c r="C123" s="160" t="s">
        <v>1</v>
      </c>
      <c r="D123" s="260">
        <f>'PARASOL 4 x 4 - new frame (PCF)'!D123*(1+'PARASOL 4 x 4 - new frame'!$J$2)*'Podwyżki cen'!$B$4</f>
        <v>103.67261257500002</v>
      </c>
      <c r="E123" s="213"/>
      <c r="S123" s="446"/>
      <c r="T123" s="169"/>
      <c r="U123" s="214"/>
      <c r="V123" s="463"/>
      <c r="W123" s="190"/>
      <c r="Y123" s="190"/>
      <c r="AH123" s="446"/>
      <c r="AI123" s="169"/>
      <c r="AJ123" s="214"/>
    </row>
    <row r="124" spans="2:36" ht="15" customHeight="1">
      <c r="B124" s="448"/>
      <c r="C124" s="160" t="s">
        <v>24</v>
      </c>
      <c r="D124" s="260">
        <f>'PARASOL 4 x 4 - new frame (PCF)'!D124*(1+'PARASOL 4 x 4 - new frame'!$J$2)*'Podwyżki cen'!$B$4</f>
        <v>98.219348325000013</v>
      </c>
      <c r="E124" s="213"/>
      <c r="S124" s="446"/>
      <c r="T124" s="169"/>
      <c r="U124" s="214"/>
      <c r="V124" s="463"/>
      <c r="W124" s="190"/>
      <c r="Y124" s="190"/>
      <c r="AH124" s="446"/>
      <c r="AI124" s="169"/>
      <c r="AJ124" s="214"/>
    </row>
    <row r="125" spans="2:36" ht="15" customHeight="1">
      <c r="B125" s="448"/>
      <c r="C125" s="186" t="s">
        <v>3</v>
      </c>
      <c r="D125" s="260">
        <f>'PARASOL 4 x 4 - new frame (PCF)'!D125*(1+'PARASOL 4 x 4 - new frame'!$J$2)*'Podwyżki cen'!$B$4</f>
        <v>94.644430650000004</v>
      </c>
      <c r="E125" s="213"/>
      <c r="S125" s="446"/>
      <c r="T125" s="169"/>
      <c r="U125" s="214"/>
      <c r="V125" s="463"/>
      <c r="W125" s="190"/>
      <c r="Y125" s="190"/>
      <c r="AH125" s="446"/>
      <c r="AI125" s="169"/>
      <c r="AJ125" s="214"/>
    </row>
    <row r="126" spans="2:36" ht="15" customHeight="1">
      <c r="B126" s="448"/>
      <c r="C126" s="160" t="s">
        <v>4</v>
      </c>
      <c r="D126" s="260">
        <f>'PARASOL 4 x 4 - new frame (PCF)'!D126*(1+'PARASOL 4 x 4 - new frame'!$J$2)*'Podwyżki cen'!$B$4</f>
        <v>92.826675900000012</v>
      </c>
      <c r="E126" s="213"/>
      <c r="S126" s="446"/>
      <c r="T126" s="169"/>
      <c r="U126" s="214"/>
      <c r="V126" s="463"/>
      <c r="W126" s="190"/>
      <c r="Y126" s="190"/>
      <c r="AH126" s="446"/>
      <c r="AI126" s="169"/>
      <c r="AJ126" s="214"/>
    </row>
    <row r="127" spans="2:36" ht="15" customHeight="1">
      <c r="B127" s="448"/>
      <c r="C127" s="160" t="s">
        <v>5</v>
      </c>
      <c r="D127" s="260">
        <f>'PARASOL 4 x 4 - new frame (PCF)'!D127*(1+'PARASOL 4 x 4 - new frame'!$J$2)*'Podwyżki cen'!$B$4</f>
        <v>87.373411650000008</v>
      </c>
      <c r="E127" s="213"/>
      <c r="S127" s="446"/>
      <c r="T127" s="169"/>
      <c r="U127" s="214"/>
      <c r="V127" s="463"/>
      <c r="W127" s="190"/>
      <c r="Y127" s="190"/>
      <c r="AH127" s="446"/>
      <c r="AI127" s="169"/>
      <c r="AJ127" s="214"/>
    </row>
    <row r="128" spans="2:36" ht="15" customHeight="1">
      <c r="B128" s="448"/>
      <c r="C128" s="160" t="s">
        <v>23</v>
      </c>
      <c r="D128" s="260">
        <f>'PARASOL 4 x 4 - new frame (PCF)'!D128*(1+'PARASOL 4 x 4 - new frame'!$J$2)*'Podwyżki cen'!$B$4</f>
        <v>81.920147400000005</v>
      </c>
      <c r="E128" s="213"/>
      <c r="S128" s="446"/>
      <c r="T128" s="169"/>
      <c r="U128" s="214"/>
      <c r="V128" s="463"/>
      <c r="W128" s="190"/>
      <c r="Y128" s="190"/>
      <c r="AH128" s="446"/>
      <c r="AI128" s="169"/>
      <c r="AJ128" s="214"/>
    </row>
    <row r="129" spans="2:36" ht="15" customHeight="1">
      <c r="E129" s="213"/>
      <c r="S129" s="446"/>
      <c r="T129" s="169"/>
      <c r="U129" s="214"/>
      <c r="V129" s="463"/>
      <c r="W129" s="190"/>
      <c r="Y129" s="190"/>
      <c r="AH129" s="446"/>
      <c r="AI129" s="169"/>
      <c r="AJ129" s="214"/>
    </row>
    <row r="130" spans="2:36" ht="15" customHeight="1">
      <c r="B130" s="126" t="s">
        <v>40</v>
      </c>
      <c r="C130" s="180" t="s">
        <v>151</v>
      </c>
      <c r="D130" s="156" t="s">
        <v>108</v>
      </c>
      <c r="E130" s="213"/>
      <c r="S130" s="446"/>
      <c r="T130" s="169"/>
      <c r="U130" s="214"/>
      <c r="V130" s="463"/>
      <c r="Y130" s="190"/>
      <c r="AH130" s="446"/>
      <c r="AI130" s="169"/>
      <c r="AJ130" s="214"/>
    </row>
    <row r="131" spans="2:36" ht="15" customHeight="1">
      <c r="B131" s="449" t="s">
        <v>97</v>
      </c>
      <c r="C131" s="160" t="s">
        <v>0</v>
      </c>
      <c r="D131" s="260">
        <f>'PARASOL 4 x 4 - new frame (PCF)'!D131*(1+'PARASOL 4 x 4 - new frame'!$J$2)*'Podwyżki cen'!$B$5</f>
        <v>180.68482214999997</v>
      </c>
      <c r="E131" s="213"/>
      <c r="G131" s="190"/>
      <c r="S131" s="446"/>
      <c r="T131" s="169"/>
      <c r="U131" s="214"/>
      <c r="V131" s="463"/>
      <c r="Y131" s="190"/>
      <c r="AH131" s="446"/>
      <c r="AI131" s="169"/>
      <c r="AJ131" s="214"/>
    </row>
    <row r="132" spans="2:36" ht="15" customHeight="1">
      <c r="B132" s="450"/>
      <c r="C132" s="160" t="s">
        <v>1</v>
      </c>
      <c r="D132" s="260">
        <f>'PARASOL 4 x 4 - new frame (PCF)'!D132*(1+'PARASOL 4 x 4 - new frame'!$J$2)*'Podwyżki cen'!$B$5</f>
        <v>178.44292462499999</v>
      </c>
      <c r="X132" s="214"/>
    </row>
    <row r="133" spans="2:36" ht="15" customHeight="1">
      <c r="B133" s="450"/>
      <c r="C133" s="160" t="s">
        <v>24</v>
      </c>
      <c r="D133" s="260">
        <f>'PARASOL 4 x 4 - new frame (PCF)'!D133*(1+'PARASOL 4 x 4 - new frame'!$J$2)*'Podwyżki cen'!$B$5</f>
        <v>175.35274154999999</v>
      </c>
      <c r="T133" s="184"/>
      <c r="U133" s="185"/>
      <c r="AI133" s="184"/>
      <c r="AJ133" s="185"/>
    </row>
    <row r="134" spans="2:36" ht="15" customHeight="1">
      <c r="B134" s="450"/>
      <c r="C134" s="160" t="s">
        <v>3</v>
      </c>
      <c r="D134" s="260">
        <f>'PARASOL 4 x 4 - new frame (PCF)'!D134*(1+'PARASOL 4 x 4 - new frame'!$J$2)*'Podwyżki cen'!$B$5</f>
        <v>173.17143585000002</v>
      </c>
      <c r="E134" s="215"/>
      <c r="S134" s="446"/>
      <c r="T134" s="169"/>
      <c r="U134" s="165"/>
      <c r="V134" s="447"/>
      <c r="AH134" s="446"/>
      <c r="AI134" s="169"/>
      <c r="AJ134" s="214"/>
    </row>
    <row r="135" spans="2:36" ht="15" customHeight="1">
      <c r="B135" s="450"/>
      <c r="C135" s="160" t="s">
        <v>4</v>
      </c>
      <c r="D135" s="260">
        <f>'PARASOL 4 x 4 - new frame (PCF)'!D135*(1+'PARASOL 4 x 4 - new frame'!$J$2)*'Podwyżki cen'!$B$5</f>
        <v>170.14184459999998</v>
      </c>
      <c r="E135" s="215"/>
      <c r="S135" s="446"/>
      <c r="T135" s="169"/>
      <c r="U135" s="165"/>
      <c r="V135" s="447"/>
      <c r="AH135" s="446"/>
      <c r="AI135" s="169"/>
      <c r="AJ135" s="214"/>
    </row>
    <row r="136" spans="2:36" ht="15" customHeight="1">
      <c r="B136" s="450"/>
      <c r="C136" s="160" t="s">
        <v>5</v>
      </c>
      <c r="D136" s="260">
        <f>'PARASOL 4 x 4 - new frame (PCF)'!D136*(1+'PARASOL 4 x 4 - new frame'!$J$2)*'Podwyżki cen'!$B$5</f>
        <v>164.62798852499995</v>
      </c>
      <c r="E136" s="215"/>
      <c r="S136" s="446"/>
      <c r="T136" s="169"/>
      <c r="U136" s="165"/>
      <c r="V136" s="447"/>
      <c r="AH136" s="446"/>
      <c r="AI136" s="169"/>
      <c r="AJ136" s="214"/>
    </row>
    <row r="137" spans="2:36" ht="15" customHeight="1">
      <c r="B137" s="450"/>
      <c r="C137" s="160" t="s">
        <v>20</v>
      </c>
      <c r="D137" s="260">
        <f>'PARASOL 4 x 4 - new frame (PCF)'!D137*(1+'PARASOL 4 x 4 - new frame'!$J$2)*'Podwyżki cen'!$B$5</f>
        <v>159.35649975000001</v>
      </c>
      <c r="E137" s="215"/>
      <c r="S137" s="446"/>
      <c r="T137" s="169"/>
      <c r="U137" s="165"/>
      <c r="V137" s="447"/>
      <c r="AH137" s="446"/>
      <c r="AI137" s="169"/>
      <c r="AJ137" s="214"/>
    </row>
    <row r="138" spans="2:36" ht="15" customHeight="1">
      <c r="B138" s="450"/>
      <c r="C138" s="160" t="s">
        <v>21</v>
      </c>
      <c r="D138" s="260">
        <f>'PARASOL 4 x 4 - new frame (PCF)'!D138*(1+'PARASOL 4 x 4 - new frame'!$J$2)*'Podwyżki cen'!$B$5</f>
        <v>148.87411402499998</v>
      </c>
      <c r="E138" s="215"/>
      <c r="S138" s="446"/>
      <c r="T138" s="169"/>
      <c r="U138" s="165"/>
      <c r="V138" s="447"/>
      <c r="AH138" s="446"/>
      <c r="AI138" s="169"/>
      <c r="AJ138" s="214"/>
    </row>
    <row r="139" spans="2:36" ht="15" customHeight="1">
      <c r="B139" s="451"/>
      <c r="C139" s="160" t="s">
        <v>38</v>
      </c>
      <c r="D139" s="260">
        <f>'PARASOL 4 x 4 - new frame (PCF)'!D139*(1+'PARASOL 4 x 4 - new frame'!$J$2)*'Podwyżki cen'!$B$5</f>
        <v>138.08876917500001</v>
      </c>
      <c r="E139" s="215"/>
      <c r="S139" s="446"/>
      <c r="T139" s="169"/>
      <c r="U139" s="165"/>
      <c r="V139" s="447"/>
      <c r="AH139" s="446"/>
      <c r="AI139" s="169"/>
      <c r="AJ139" s="214"/>
    </row>
    <row r="140" spans="2:36" ht="15" customHeight="1">
      <c r="C140" s="172" t="s">
        <v>152</v>
      </c>
      <c r="E140" s="215"/>
      <c r="S140" s="446"/>
      <c r="T140" s="169"/>
      <c r="U140" s="165"/>
      <c r="V140" s="447"/>
      <c r="AH140" s="446"/>
      <c r="AI140" s="169"/>
      <c r="AJ140" s="214"/>
    </row>
    <row r="141" spans="2:36" ht="15" customHeight="1">
      <c r="C141" s="172"/>
      <c r="T141" s="172"/>
      <c r="AI141" s="172"/>
    </row>
    <row r="142" spans="2:36" ht="15" customHeight="1">
      <c r="B142" s="126" t="s">
        <v>41</v>
      </c>
      <c r="C142" s="180" t="s">
        <v>111</v>
      </c>
      <c r="D142" s="156" t="s">
        <v>108</v>
      </c>
      <c r="E142" s="187"/>
      <c r="T142" s="184"/>
      <c r="U142" s="159"/>
      <c r="V142" s="463"/>
      <c r="AI142" s="184"/>
      <c r="AJ142" s="159"/>
    </row>
    <row r="143" spans="2:36" ht="15" customHeight="1">
      <c r="B143" s="436" t="s">
        <v>110</v>
      </c>
      <c r="C143" s="160" t="s">
        <v>0</v>
      </c>
      <c r="D143" s="260">
        <f>'PARASOL 4 x 4 - new frame (PCF)'!D143*(1+'PARASOL 4 x 4 - new frame'!$J$2)*'Podwyżki cen'!$B$6</f>
        <v>357.67354297500003</v>
      </c>
      <c r="E143" s="215"/>
      <c r="S143" s="446"/>
      <c r="T143" s="169"/>
      <c r="U143" s="165"/>
      <c r="V143" s="463"/>
      <c r="AH143" s="446"/>
      <c r="AI143" s="169"/>
      <c r="AJ143" s="214"/>
    </row>
    <row r="144" spans="2:36" ht="15" customHeight="1">
      <c r="B144" s="436"/>
      <c r="C144" s="160" t="s">
        <v>1</v>
      </c>
      <c r="D144" s="260">
        <f>'PARASOL 4 x 4 - new frame (PCF)'!D144*(1+'PARASOL 4 x 4 - new frame'!$J$2)*'Podwyżki cen'!$B$6</f>
        <v>344.94925972499999</v>
      </c>
      <c r="E144" s="215"/>
      <c r="S144" s="446"/>
      <c r="T144" s="169"/>
      <c r="U144" s="165"/>
      <c r="V144" s="463"/>
      <c r="AH144" s="446"/>
      <c r="AI144" s="169"/>
      <c r="AJ144" s="214"/>
    </row>
    <row r="145" spans="2:36" ht="15" customHeight="1">
      <c r="B145" s="436"/>
      <c r="C145" s="160" t="s">
        <v>19</v>
      </c>
      <c r="D145" s="260">
        <f>'PARASOL 4 x 4 - new frame (PCF)'!D145*(1+'PARASOL 4 x 4 - new frame'!$J$2)*'Podwyżki cen'!$B$6</f>
        <v>331.43728275000001</v>
      </c>
      <c r="E145" s="215"/>
      <c r="S145" s="446"/>
      <c r="T145" s="169"/>
      <c r="U145" s="165"/>
      <c r="V145" s="463"/>
      <c r="AH145" s="446"/>
      <c r="AI145" s="169"/>
      <c r="AJ145" s="214"/>
    </row>
    <row r="146" spans="2:36" ht="15" customHeight="1">
      <c r="B146" s="436"/>
      <c r="C146" s="160" t="s">
        <v>39</v>
      </c>
      <c r="D146" s="260">
        <f>'PARASOL 4 x 4 - new frame (PCF)'!D146*(1+'PARASOL 4 x 4 - new frame'!$J$2)*'Podwyżki cen'!$B$6</f>
        <v>318.16767307499998</v>
      </c>
      <c r="E146" s="215"/>
      <c r="S146" s="446"/>
      <c r="T146" s="169"/>
      <c r="U146" s="165"/>
      <c r="V146" s="463"/>
      <c r="AH146" s="446"/>
      <c r="AI146" s="169"/>
      <c r="AJ146" s="214"/>
    </row>
    <row r="147" spans="2:36" ht="15" customHeight="1">
      <c r="T147" s="172"/>
    </row>
    <row r="148" spans="2:36" ht="15" customHeight="1">
      <c r="B148" s="136" t="s">
        <v>310</v>
      </c>
      <c r="C148" s="266" t="s">
        <v>234</v>
      </c>
      <c r="D148" s="267" t="s">
        <v>108</v>
      </c>
      <c r="T148" s="172"/>
    </row>
    <row r="149" spans="2:36" ht="15" customHeight="1">
      <c r="B149" s="435" t="s">
        <v>235</v>
      </c>
      <c r="C149" s="268">
        <v>1</v>
      </c>
      <c r="D149" s="260">
        <f>'PARASOL 4 x 4 - new frame (PCF)'!D149*(1+'PARASOL 4 x 4 - new frame'!$J$2)*'Podwyżki cen'!$B$7</f>
        <v>71.263943317147991</v>
      </c>
      <c r="T149" s="172"/>
    </row>
    <row r="150" spans="2:36" ht="15" customHeight="1">
      <c r="B150" s="435"/>
      <c r="C150" s="268">
        <v>50</v>
      </c>
      <c r="D150" s="260">
        <f>'PARASOL 4 x 4 - new frame (PCF)'!D150*(1+'PARASOL 4 x 4 - new frame'!$J$2)*'Podwyżki cen'!$B$7</f>
        <v>63.182465209017806</v>
      </c>
      <c r="T150" s="172"/>
    </row>
    <row r="151" spans="2:36" ht="15" customHeight="1">
      <c r="B151" s="435"/>
      <c r="C151" s="268">
        <v>100</v>
      </c>
      <c r="D151" s="260">
        <f>'PARASOL 4 x 4 - new frame (PCF)'!D151*(1+'PARASOL 4 x 4 - new frame'!$J$2)*'Podwyżki cen'!$B$7</f>
        <v>58.091934836727262</v>
      </c>
      <c r="T151" s="172"/>
    </row>
    <row r="152" spans="2:36" ht="15" customHeight="1">
      <c r="B152" s="435"/>
      <c r="C152" s="268">
        <v>200</v>
      </c>
      <c r="D152" s="260">
        <f>'PARASOL 4 x 4 - new frame (PCF)'!D152*(1+'PARASOL 4 x 4 - new frame'!$J$2)*'Podwyżki cen'!$B$7</f>
        <v>51.501673321636368</v>
      </c>
      <c r="T152" s="172"/>
    </row>
    <row r="153" spans="2:36" ht="15" customHeight="1">
      <c r="B153" s="435"/>
      <c r="C153" s="268">
        <v>500</v>
      </c>
      <c r="D153" s="260">
        <f>'PARASOL 4 x 4 - new frame (PCF)'!D153*(1+'PARASOL 4 x 4 - new frame'!$J$2)*'Podwyżki cen'!$B$7</f>
        <v>47.973967426417936</v>
      </c>
      <c r="T153" s="172"/>
    </row>
    <row r="154" spans="2:36" ht="15" customHeight="1">
      <c r="B154" s="435" t="s">
        <v>236</v>
      </c>
      <c r="C154" s="345" t="s">
        <v>237</v>
      </c>
      <c r="D154" s="346"/>
      <c r="U154" s="172"/>
    </row>
    <row r="155" spans="2:36" ht="39.75" customHeight="1">
      <c r="B155" s="435"/>
      <c r="C155" s="347" t="s">
        <v>238</v>
      </c>
      <c r="D155" s="348"/>
      <c r="U155" s="172"/>
    </row>
    <row r="156" spans="2:36" ht="18" customHeight="1">
      <c r="C156" s="272"/>
      <c r="D156" s="272"/>
      <c r="U156" s="172"/>
    </row>
    <row r="157" spans="2:36" ht="18">
      <c r="C157" s="142" t="s">
        <v>112</v>
      </c>
      <c r="U157" s="142"/>
    </row>
    <row r="158" spans="2:36" ht="30.75" customHeight="1">
      <c r="C158" s="439" t="s">
        <v>211</v>
      </c>
      <c r="D158" s="439"/>
      <c r="E158" s="439"/>
      <c r="I158" s="440" t="s">
        <v>212</v>
      </c>
      <c r="J158" s="440"/>
      <c r="K158" s="440"/>
      <c r="U158" s="464"/>
      <c r="V158" s="464"/>
    </row>
    <row r="159" spans="2:36">
      <c r="C159" s="437" t="s">
        <v>114</v>
      </c>
      <c r="D159" s="438"/>
      <c r="E159" s="441" t="s">
        <v>208</v>
      </c>
      <c r="F159" s="441"/>
      <c r="G159" s="441"/>
      <c r="I159" s="437" t="s">
        <v>114</v>
      </c>
      <c r="J159" s="438"/>
      <c r="K159" s="441" t="s">
        <v>208</v>
      </c>
      <c r="L159" s="441"/>
      <c r="M159" s="441"/>
      <c r="U159" s="461"/>
      <c r="V159" s="461"/>
      <c r="W159" s="462"/>
      <c r="X159" s="462"/>
      <c r="Y159" s="462"/>
    </row>
    <row r="160" spans="2:36" ht="34.5" customHeight="1">
      <c r="C160" s="437" t="s">
        <v>115</v>
      </c>
      <c r="D160" s="438"/>
      <c r="E160" s="452" t="s">
        <v>277</v>
      </c>
      <c r="F160" s="453"/>
      <c r="G160" s="453"/>
      <c r="I160" s="437" t="s">
        <v>115</v>
      </c>
      <c r="J160" s="438"/>
      <c r="K160" s="454" t="s">
        <v>213</v>
      </c>
      <c r="L160" s="455"/>
      <c r="M160" s="456"/>
      <c r="U160" s="461"/>
      <c r="V160" s="461"/>
      <c r="W160" s="462"/>
      <c r="X160" s="462"/>
      <c r="Y160" s="462"/>
    </row>
    <row r="161" spans="2:41" ht="34.5" customHeight="1">
      <c r="C161" s="437" t="s">
        <v>116</v>
      </c>
      <c r="D161" s="438"/>
      <c r="E161" s="442" t="s">
        <v>218</v>
      </c>
      <c r="F161" s="443"/>
      <c r="G161" s="443"/>
      <c r="I161" s="437" t="s">
        <v>116</v>
      </c>
      <c r="J161" s="438"/>
      <c r="K161" s="442" t="s">
        <v>218</v>
      </c>
      <c r="L161" s="443"/>
      <c r="M161" s="443"/>
      <c r="U161" s="461"/>
      <c r="V161" s="461"/>
      <c r="W161" s="462"/>
      <c r="X161" s="462"/>
      <c r="Y161" s="462"/>
    </row>
    <row r="162" spans="2:41">
      <c r="C162" s="276"/>
      <c r="D162" s="277"/>
      <c r="E162" s="277"/>
      <c r="F162" s="277"/>
      <c r="G162" s="277"/>
      <c r="U162" s="172"/>
    </row>
    <row r="163" spans="2:41">
      <c r="C163" s="172"/>
      <c r="U163" s="172"/>
    </row>
    <row r="164" spans="2:41" ht="28">
      <c r="C164" s="269" t="s">
        <v>239</v>
      </c>
      <c r="AB164" s="142"/>
    </row>
    <row r="165" spans="2:41" ht="15" customHeight="1">
      <c r="B165" s="130" t="s">
        <v>17</v>
      </c>
      <c r="C165" s="193" t="s">
        <v>240</v>
      </c>
      <c r="H165" s="130" t="s">
        <v>18</v>
      </c>
      <c r="I165" s="193" t="s">
        <v>241</v>
      </c>
      <c r="AB165" s="193"/>
      <c r="AH165" s="193"/>
      <c r="AO165" s="194"/>
    </row>
    <row r="166" spans="2:41" ht="15" customHeight="1">
      <c r="C166" s="311" t="s">
        <v>121</v>
      </c>
      <c r="D166" s="195">
        <v>1</v>
      </c>
      <c r="E166" s="260">
        <f>'PARASOL 4 x 4 - new frame (PCF)'!E166*(1+'PARASOL 4 x 4 - new frame'!$J$2)*'Podwyżki cen'!$B$8</f>
        <v>107.72954692500001</v>
      </c>
      <c r="I166" s="311" t="s">
        <v>121</v>
      </c>
      <c r="J166" s="195">
        <v>1</v>
      </c>
      <c r="K166" s="260">
        <f>'PARASOL 4 x 4 - new frame (PCF)'!K166*(1+'PARASOL 4 x 4 - new frame'!$J$2)*'Podwyżki cen'!$B$9</f>
        <v>80.863964999999993</v>
      </c>
      <c r="AB166" s="196"/>
      <c r="AC166" s="197"/>
      <c r="AD166" s="165"/>
      <c r="AH166" s="196"/>
      <c r="AI166" s="197"/>
      <c r="AJ166" s="165"/>
      <c r="AO166" s="194"/>
    </row>
    <row r="167" spans="2:41" ht="15" customHeight="1">
      <c r="C167" s="312"/>
      <c r="D167" s="195">
        <v>50</v>
      </c>
      <c r="E167" s="260">
        <f>'PARASOL 4 x 4 - new frame (PCF)'!E167*(1+'PARASOL 4 x 4 - new frame'!$J$2)*'Podwyżki cen'!$B$8</f>
        <v>98.331002962500008</v>
      </c>
      <c r="I167" s="312"/>
      <c r="J167" s="195">
        <v>50</v>
      </c>
      <c r="K167" s="260">
        <f>'PARASOL 4 x 4 - new frame (PCF)'!K167*(1+'PARASOL 4 x 4 - new frame'!$J$2)*'Podwyżki cen'!$B$9</f>
        <v>73.547701500000016</v>
      </c>
      <c r="AB167" s="196"/>
      <c r="AC167" s="197"/>
      <c r="AD167" s="165"/>
      <c r="AH167" s="196"/>
      <c r="AI167" s="197"/>
      <c r="AJ167" s="165"/>
      <c r="AO167" s="194"/>
    </row>
    <row r="168" spans="2:41" ht="15" customHeight="1">
      <c r="C168" s="312"/>
      <c r="D168" s="195">
        <v>100</v>
      </c>
      <c r="E168" s="260">
        <f>'PARASOL 4 x 4 - new frame (PCF)'!E168*(1+'PARASOL 4 x 4 - new frame'!$J$2)*'Podwyżki cen'!$B$8</f>
        <v>94.996035750000004</v>
      </c>
      <c r="I168" s="312"/>
      <c r="J168" s="195">
        <v>100</v>
      </c>
      <c r="K168" s="260">
        <f>'PARASOL 4 x 4 - new frame (PCF)'!K168*(1+'PARASOL 4 x 4 - new frame'!$J$2)*'Podwyżki cen'!$B$9</f>
        <v>71.365657999999996</v>
      </c>
      <c r="AB168" s="196"/>
      <c r="AC168" s="197"/>
      <c r="AD168" s="165"/>
      <c r="AH168" s="196"/>
      <c r="AI168" s="197"/>
      <c r="AJ168" s="165"/>
      <c r="AO168" s="194"/>
    </row>
    <row r="169" spans="2:41" ht="15" customHeight="1">
      <c r="C169" s="312"/>
      <c r="D169" s="195">
        <v>200</v>
      </c>
      <c r="E169" s="260">
        <f>'PARASOL 4 x 4 - new frame (PCF)'!E169*(1+'PARASOL 4 x 4 - new frame'!$J$2)*'Podwyżki cen'!$B$8</f>
        <v>90.751532025000017</v>
      </c>
      <c r="I169" s="312"/>
      <c r="J169" s="195">
        <v>200</v>
      </c>
      <c r="K169" s="260">
        <f>'PARASOL 4 x 4 - new frame (PCF)'!K169*(1+'PARASOL 4 x 4 - new frame'!$J$2)*'Podwyżki cen'!$B$9</f>
        <v>67.771704000000014</v>
      </c>
      <c r="AB169" s="196"/>
      <c r="AC169" s="197"/>
      <c r="AD169" s="165"/>
      <c r="AH169" s="196"/>
      <c r="AI169" s="197"/>
      <c r="AJ169" s="165"/>
      <c r="AO169" s="194"/>
    </row>
    <row r="170" spans="2:41" ht="15" customHeight="1">
      <c r="C170" s="313"/>
      <c r="D170" s="195">
        <v>500</v>
      </c>
      <c r="E170" s="260">
        <f>'PARASOL 4 x 4 - new frame (PCF)'!E170*(1+'PARASOL 4 x 4 - new frame'!$J$2)*'Podwyżki cen'!$B$8</f>
        <v>84.384776437500008</v>
      </c>
      <c r="I170" s="313"/>
      <c r="J170" s="195">
        <v>500</v>
      </c>
      <c r="K170" s="260">
        <f>'PARASOL 4 x 4 - new frame (PCF)'!K170*(1+'PARASOL 4 x 4 - new frame'!$J$2)*'Podwyżki cen'!$B$9</f>
        <v>63.279261500000004</v>
      </c>
      <c r="AB170" s="196"/>
      <c r="AC170" s="197"/>
      <c r="AD170" s="165"/>
      <c r="AH170" s="196"/>
      <c r="AI170" s="197"/>
      <c r="AJ170" s="165"/>
      <c r="AO170" s="194"/>
    </row>
    <row r="171" spans="2:41" ht="15" customHeight="1">
      <c r="C171" s="198" t="s">
        <v>122</v>
      </c>
      <c r="D171" s="333" t="s">
        <v>16</v>
      </c>
      <c r="E171" s="334"/>
      <c r="I171" s="198" t="s">
        <v>122</v>
      </c>
      <c r="J171" s="333" t="s">
        <v>16</v>
      </c>
      <c r="K171" s="334"/>
      <c r="AB171" s="199"/>
      <c r="AC171" s="200"/>
      <c r="AD171" s="200"/>
      <c r="AH171" s="199"/>
      <c r="AI171" s="200"/>
      <c r="AJ171" s="200"/>
      <c r="AO171" s="194"/>
    </row>
    <row r="172" spans="2:41" ht="17.25" customHeight="1">
      <c r="C172" s="198" t="s">
        <v>77</v>
      </c>
      <c r="D172" s="314" t="s">
        <v>12</v>
      </c>
      <c r="E172" s="315"/>
      <c r="I172" s="198" t="s">
        <v>77</v>
      </c>
      <c r="J172" s="314" t="s">
        <v>11</v>
      </c>
      <c r="K172" s="315"/>
      <c r="AB172" s="199"/>
      <c r="AC172" s="165"/>
      <c r="AD172" s="165"/>
      <c r="AH172" s="199"/>
      <c r="AI172" s="165"/>
      <c r="AJ172" s="165"/>
      <c r="AO172" s="194"/>
    </row>
    <row r="173" spans="2:41" ht="15" customHeight="1">
      <c r="C173" s="126" t="s">
        <v>123</v>
      </c>
      <c r="I173" s="126" t="s">
        <v>123</v>
      </c>
      <c r="AH173" s="199"/>
      <c r="AO173" s="194"/>
    </row>
    <row r="174" spans="2:41" ht="15" customHeight="1">
      <c r="AO174" s="194"/>
    </row>
    <row r="175" spans="2:41" ht="18.75" customHeight="1">
      <c r="C175" s="142" t="s">
        <v>124</v>
      </c>
      <c r="I175" s="142" t="s">
        <v>124</v>
      </c>
      <c r="AB175" s="142"/>
      <c r="AH175" s="142"/>
      <c r="AO175" s="194"/>
    </row>
    <row r="176" spans="2:41" ht="14.25" customHeight="1">
      <c r="C176" s="459" t="s">
        <v>125</v>
      </c>
      <c r="D176" s="460"/>
      <c r="E176" s="457" t="s">
        <v>127</v>
      </c>
      <c r="F176" s="458"/>
      <c r="I176" s="459" t="s">
        <v>128</v>
      </c>
      <c r="J176" s="460"/>
      <c r="K176" s="457" t="s">
        <v>129</v>
      </c>
      <c r="L176" s="458"/>
      <c r="AB176" s="193"/>
      <c r="AC176" s="193"/>
      <c r="AH176" s="193"/>
      <c r="AI176" s="193"/>
      <c r="AO176" s="194"/>
    </row>
    <row r="177" spans="2:41" ht="15" customHeight="1">
      <c r="C177" s="459" t="s">
        <v>126</v>
      </c>
      <c r="D177" s="460"/>
      <c r="E177" s="457" t="s">
        <v>31</v>
      </c>
      <c r="F177" s="458"/>
      <c r="I177" s="459" t="s">
        <v>115</v>
      </c>
      <c r="J177" s="460"/>
      <c r="K177" s="457" t="s">
        <v>32</v>
      </c>
      <c r="L177" s="458"/>
      <c r="AB177" s="193"/>
      <c r="AC177" s="193"/>
      <c r="AH177" s="203"/>
      <c r="AI177" s="203"/>
      <c r="AO177" s="194"/>
    </row>
    <row r="178" spans="2:41" ht="15" customHeight="1">
      <c r="I178" s="274" t="s">
        <v>116</v>
      </c>
      <c r="J178" s="275"/>
      <c r="K178" s="457" t="s">
        <v>153</v>
      </c>
      <c r="L178" s="458"/>
      <c r="AH178" s="172"/>
      <c r="AI178" s="172"/>
      <c r="AO178" s="194"/>
    </row>
    <row r="179" spans="2:41" ht="15" customHeight="1">
      <c r="AO179" s="194"/>
    </row>
    <row r="180" spans="2:41" ht="15" customHeight="1">
      <c r="B180" s="130" t="s">
        <v>22</v>
      </c>
      <c r="C180" s="193" t="s">
        <v>242</v>
      </c>
      <c r="AO180" s="194"/>
    </row>
    <row r="181" spans="2:41" ht="15" customHeight="1">
      <c r="C181" s="311" t="s">
        <v>121</v>
      </c>
      <c r="D181" s="195">
        <v>1</v>
      </c>
      <c r="E181" s="260">
        <f>'PARASOL 4 x 4 - new frame (PCF)'!E181*(1+'PARASOL 4 x 4 - new frame'!$J$2)*'Podwyżki cen'!$B$10</f>
        <v>75.923942640000007</v>
      </c>
      <c r="AB181" s="193"/>
      <c r="AO181" s="194"/>
    </row>
    <row r="182" spans="2:41" ht="15" customHeight="1">
      <c r="C182" s="312"/>
      <c r="D182" s="195">
        <v>50</v>
      </c>
      <c r="E182" s="260">
        <f>'PARASOL 4 x 4 - new frame (PCF)'!E182*(1+'PARASOL 4 x 4 - new frame'!$J$2)*'Podwyżki cen'!$B$10</f>
        <v>73.602372480000014</v>
      </c>
      <c r="AB182" s="196"/>
      <c r="AC182" s="197"/>
      <c r="AD182" s="165"/>
      <c r="AO182" s="194"/>
    </row>
    <row r="183" spans="2:41" ht="15" customHeight="1">
      <c r="C183" s="312"/>
      <c r="D183" s="195">
        <v>100</v>
      </c>
      <c r="E183" s="260">
        <f>'PARASOL 4 x 4 - new frame (PCF)'!E183*(1+'PARASOL 4 x 4 - new frame'!$J$2)*'Podwyżki cen'!$B$10</f>
        <v>71.022850079999998</v>
      </c>
      <c r="AB183" s="196"/>
      <c r="AC183" s="197"/>
      <c r="AD183" s="165"/>
      <c r="AO183" s="194"/>
    </row>
    <row r="184" spans="2:41" ht="15" customHeight="1">
      <c r="C184" s="312"/>
      <c r="D184" s="195">
        <v>200</v>
      </c>
      <c r="E184" s="260">
        <f>'PARASOL 4 x 4 - new frame (PCF)'!E184*(1+'PARASOL 4 x 4 - new frame'!$J$2)*'Podwyżki cen'!$B$10</f>
        <v>67.325534640000015</v>
      </c>
      <c r="AB184" s="196"/>
      <c r="AC184" s="197"/>
      <c r="AD184" s="165"/>
      <c r="AO184" s="194"/>
    </row>
    <row r="185" spans="2:41" ht="15" customHeight="1">
      <c r="C185" s="313"/>
      <c r="D185" s="195">
        <v>500</v>
      </c>
      <c r="E185" s="260">
        <f>'PARASOL 4 x 4 - new frame (PCF)'!E185*(1+'PARASOL 4 x 4 - new frame'!$J$2)*'Podwyżki cen'!$B$10</f>
        <v>63.198298799999996</v>
      </c>
      <c r="AB185" s="196"/>
      <c r="AC185" s="197"/>
      <c r="AD185" s="165"/>
      <c r="AO185" s="194"/>
    </row>
    <row r="186" spans="2:41" ht="15" customHeight="1">
      <c r="C186" s="198" t="s">
        <v>77</v>
      </c>
      <c r="D186" s="314" t="s">
        <v>10</v>
      </c>
      <c r="E186" s="315"/>
      <c r="AB186" s="196"/>
      <c r="AC186" s="197"/>
      <c r="AD186" s="165"/>
      <c r="AO186" s="194"/>
    </row>
    <row r="187" spans="2:41" ht="15" customHeight="1">
      <c r="AB187" s="199"/>
      <c r="AC187" s="165"/>
      <c r="AD187" s="165"/>
      <c r="AO187" s="194"/>
    </row>
    <row r="188" spans="2:41" ht="15" customHeight="1">
      <c r="C188" s="142" t="s">
        <v>124</v>
      </c>
    </row>
    <row r="189" spans="2:41">
      <c r="C189" s="459" t="s">
        <v>128</v>
      </c>
      <c r="D189" s="460"/>
      <c r="E189" s="457" t="s">
        <v>129</v>
      </c>
      <c r="F189" s="458"/>
    </row>
    <row r="190" spans="2:41">
      <c r="C190" s="459" t="s">
        <v>115</v>
      </c>
      <c r="D190" s="460"/>
      <c r="E190" s="457" t="s">
        <v>30</v>
      </c>
      <c r="F190" s="458"/>
    </row>
    <row r="191" spans="2:41">
      <c r="C191" s="274" t="s">
        <v>116</v>
      </c>
      <c r="D191" s="275"/>
      <c r="E191" s="457" t="s">
        <v>154</v>
      </c>
      <c r="F191" s="458"/>
    </row>
  </sheetData>
  <sheetProtection algorithmName="SHA-512" hashValue="uzKpOGIBbPgv9JhhqietDiECSlnfThV1gTa2KyTMLMh0mEUVdZNxwKB94KCDaTFHw29QpQZzGdqURpMaRoKhLg==" saltValue="Oe2BTA8cT1Ae7KGv8JHKyQ==" spinCount="100000" sheet="1" formatCells="0" formatColumns="0" formatRows="0" insertColumns="0" insertRows="0" insertHyperlinks="0" deleteColumns="0" deleteRows="0" sort="0" autoFilter="0" pivotTables="0"/>
  <mergeCells count="87">
    <mergeCell ref="C190:D190"/>
    <mergeCell ref="E190:F190"/>
    <mergeCell ref="E191:F191"/>
    <mergeCell ref="C166:C170"/>
    <mergeCell ref="I166:I170"/>
    <mergeCell ref="D171:E171"/>
    <mergeCell ref="C177:D177"/>
    <mergeCell ref="D186:E186"/>
    <mergeCell ref="C189:D189"/>
    <mergeCell ref="E189:F189"/>
    <mergeCell ref="J171:K171"/>
    <mergeCell ref="D172:E172"/>
    <mergeCell ref="J172:K172"/>
    <mergeCell ref="C176:D176"/>
    <mergeCell ref="E176:F176"/>
    <mergeCell ref="I176:J176"/>
    <mergeCell ref="K176:L176"/>
    <mergeCell ref="AK67:AV67"/>
    <mergeCell ref="AK68:AN68"/>
    <mergeCell ref="AO68:AR68"/>
    <mergeCell ref="AS68:AV68"/>
    <mergeCell ref="AI70:AI79"/>
    <mergeCell ref="AH121:AH131"/>
    <mergeCell ref="AH134:AH140"/>
    <mergeCell ref="AH143:AH146"/>
    <mergeCell ref="U161:V161"/>
    <mergeCell ref="W161:Y161"/>
    <mergeCell ref="V121:V131"/>
    <mergeCell ref="U160:V160"/>
    <mergeCell ref="W160:Y160"/>
    <mergeCell ref="U159:V159"/>
    <mergeCell ref="W159:Y159"/>
    <mergeCell ref="U158:V158"/>
    <mergeCell ref="V142:V146"/>
    <mergeCell ref="K178:L178"/>
    <mergeCell ref="K177:L177"/>
    <mergeCell ref="E177:F177"/>
    <mergeCell ref="I177:J177"/>
    <mergeCell ref="C181:C185"/>
    <mergeCell ref="B87:B98"/>
    <mergeCell ref="C160:D160"/>
    <mergeCell ref="K161:M161"/>
    <mergeCell ref="B131:B139"/>
    <mergeCell ref="B149:B153"/>
    <mergeCell ref="B154:B155"/>
    <mergeCell ref="C154:D154"/>
    <mergeCell ref="C155:D155"/>
    <mergeCell ref="C159:D159"/>
    <mergeCell ref="E159:G159"/>
    <mergeCell ref="E160:G160"/>
    <mergeCell ref="I160:J160"/>
    <mergeCell ref="K160:M160"/>
    <mergeCell ref="B103:B114"/>
    <mergeCell ref="S143:S146"/>
    <mergeCell ref="V68:Y68"/>
    <mergeCell ref="S121:S131"/>
    <mergeCell ref="S134:S140"/>
    <mergeCell ref="V134:V140"/>
    <mergeCell ref="AA24:AB24"/>
    <mergeCell ref="M41:N41"/>
    <mergeCell ref="E41:I41"/>
    <mergeCell ref="AD68:AG68"/>
    <mergeCell ref="Z68:AC68"/>
    <mergeCell ref="V67:AG67"/>
    <mergeCell ref="J24:K24"/>
    <mergeCell ref="E25:I25"/>
    <mergeCell ref="E24:I24"/>
    <mergeCell ref="D68:G68"/>
    <mergeCell ref="H68:K68"/>
    <mergeCell ref="C63:O63"/>
    <mergeCell ref="C64:O64"/>
    <mergeCell ref="B44:B55"/>
    <mergeCell ref="B27:B38"/>
    <mergeCell ref="B143:B146"/>
    <mergeCell ref="C161:D161"/>
    <mergeCell ref="E42:I42"/>
    <mergeCell ref="C67:O67"/>
    <mergeCell ref="C158:E158"/>
    <mergeCell ref="I158:K158"/>
    <mergeCell ref="I159:J159"/>
    <mergeCell ref="K159:M159"/>
    <mergeCell ref="B70:B79"/>
    <mergeCell ref="L68:O68"/>
    <mergeCell ref="E161:G161"/>
    <mergeCell ref="I161:J161"/>
    <mergeCell ref="J41:K41"/>
    <mergeCell ref="B122:B128"/>
  </mergeCells>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enableFormatConditionsCalculation="0">
    <tabColor rgb="FF92D050"/>
    <pageSetUpPr fitToPage="1"/>
  </sheetPr>
  <dimension ref="A1:AX154"/>
  <sheetViews>
    <sheetView zoomScale="55" zoomScaleNormal="55" zoomScalePageLayoutView="55" workbookViewId="0">
      <selection activeCell="C53" sqref="C53"/>
    </sheetView>
  </sheetViews>
  <sheetFormatPr baseColWidth="10" defaultColWidth="9.1640625" defaultRowHeight="14" x14ac:dyDescent="0"/>
  <cols>
    <col min="1" max="1" width="9.1640625" style="1"/>
    <col min="2" max="2" width="5.83203125" style="1" customWidth="1"/>
    <col min="3" max="3" width="24" style="1" customWidth="1"/>
    <col min="4" max="11" width="19.6640625" style="1" customWidth="1"/>
    <col min="12" max="15" width="15.5" style="1" customWidth="1"/>
    <col min="16" max="16" width="32.1640625" style="1" customWidth="1"/>
    <col min="17" max="17" width="23.5" style="1" customWidth="1"/>
    <col min="18" max="18" width="15.6640625" style="1" customWidth="1"/>
    <col min="19" max="34" width="9.1640625" style="1"/>
    <col min="35" max="35" width="12.5" style="1" customWidth="1"/>
    <col min="36" max="36" width="11.83203125" style="1" customWidth="1"/>
    <col min="37" max="16384" width="9.1640625" style="1"/>
  </cols>
  <sheetData>
    <row r="1" spans="3:23" ht="31" thickBot="1">
      <c r="C1" s="3" t="s">
        <v>57</v>
      </c>
      <c r="M1" s="3" t="s">
        <v>164</v>
      </c>
      <c r="R1" s="386" t="s">
        <v>155</v>
      </c>
      <c r="S1" s="386"/>
      <c r="T1" s="386"/>
      <c r="U1" s="386"/>
      <c r="V1" s="386"/>
      <c r="W1" s="386"/>
    </row>
    <row r="2" spans="3:23" ht="29" thickBot="1">
      <c r="C2" s="3" t="s">
        <v>134</v>
      </c>
      <c r="R2" s="19">
        <v>0.03</v>
      </c>
      <c r="S2" s="20" t="s">
        <v>156</v>
      </c>
    </row>
    <row r="4" spans="3:23" ht="23">
      <c r="C4" s="4" t="s">
        <v>70</v>
      </c>
    </row>
    <row r="5" spans="3:23" ht="23">
      <c r="C5" s="4" t="s">
        <v>140</v>
      </c>
    </row>
    <row r="6" spans="3:23" ht="23">
      <c r="C6" s="4"/>
    </row>
    <row r="7" spans="3:23" ht="23">
      <c r="C7" s="4"/>
    </row>
    <row r="8" spans="3:23" ht="23">
      <c r="C8" s="4"/>
    </row>
    <row r="9" spans="3:23" ht="23">
      <c r="C9" s="4"/>
    </row>
    <row r="10" spans="3:23" ht="23">
      <c r="C10" s="4"/>
    </row>
    <row r="11" spans="3:23" ht="23">
      <c r="C11" s="4"/>
    </row>
    <row r="12" spans="3:23" ht="23">
      <c r="C12" s="4"/>
    </row>
    <row r="13" spans="3:23" ht="18">
      <c r="C13" s="5" t="s">
        <v>71</v>
      </c>
    </row>
    <row r="14" spans="3:23" ht="35.25" customHeight="1">
      <c r="C14" s="107" t="s">
        <v>72</v>
      </c>
      <c r="D14" s="107" t="s">
        <v>73</v>
      </c>
      <c r="E14" s="107" t="s">
        <v>74</v>
      </c>
      <c r="F14" s="107" t="s">
        <v>75</v>
      </c>
      <c r="G14" s="107" t="s">
        <v>76</v>
      </c>
      <c r="H14" s="107" t="s">
        <v>77</v>
      </c>
      <c r="I14" s="485" t="s">
        <v>78</v>
      </c>
      <c r="J14" s="486"/>
      <c r="K14" s="485" t="s">
        <v>79</v>
      </c>
      <c r="L14" s="486"/>
      <c r="M14" s="107" t="s">
        <v>80</v>
      </c>
    </row>
    <row r="15" spans="3:23" ht="106.5" customHeight="1">
      <c r="C15" s="107" t="s">
        <v>165</v>
      </c>
      <c r="D15" s="107" t="s">
        <v>195</v>
      </c>
      <c r="E15" s="107">
        <v>8</v>
      </c>
      <c r="F15" s="107" t="s">
        <v>82</v>
      </c>
      <c r="G15" s="108" t="s">
        <v>193</v>
      </c>
      <c r="H15" s="109" t="s">
        <v>194</v>
      </c>
      <c r="I15" s="390" t="s">
        <v>83</v>
      </c>
      <c r="J15" s="391"/>
      <c r="K15" s="431" t="s">
        <v>84</v>
      </c>
      <c r="L15" s="431"/>
      <c r="M15" s="110" t="s">
        <v>177</v>
      </c>
    </row>
    <row r="16" spans="3:23">
      <c r="C16" s="7"/>
    </row>
    <row r="19" spans="2:30">
      <c r="C19" s="1" t="s">
        <v>171</v>
      </c>
    </row>
    <row r="20" spans="2:30" ht="42.75" customHeight="1">
      <c r="C20" s="9" t="s">
        <v>89</v>
      </c>
      <c r="D20" s="93" t="s">
        <v>92</v>
      </c>
      <c r="E20" s="374" t="s">
        <v>136</v>
      </c>
      <c r="F20" s="375"/>
      <c r="G20" s="375"/>
      <c r="H20" s="375"/>
      <c r="I20" s="376"/>
      <c r="J20" s="384" t="s">
        <v>93</v>
      </c>
      <c r="K20" s="385"/>
      <c r="L20" s="37"/>
      <c r="P20" s="22"/>
      <c r="Q20" s="483"/>
      <c r="R20" s="483"/>
      <c r="S20" s="484"/>
      <c r="T20" s="483"/>
      <c r="U20" s="483"/>
      <c r="V20" s="483"/>
      <c r="W20" s="483"/>
      <c r="X20" s="483"/>
      <c r="Y20" s="483"/>
      <c r="Z20" s="483"/>
      <c r="AA20" s="483"/>
      <c r="AB20" s="483"/>
      <c r="AC20" s="483"/>
      <c r="AD20" s="483"/>
    </row>
    <row r="21" spans="2:30" ht="45.75" customHeight="1">
      <c r="C21" s="9" t="s">
        <v>90</v>
      </c>
      <c r="D21" s="95" t="s">
        <v>166</v>
      </c>
      <c r="E21" s="374" t="s">
        <v>179</v>
      </c>
      <c r="F21" s="375"/>
      <c r="G21" s="375"/>
      <c r="H21" s="375"/>
      <c r="I21" s="376"/>
      <c r="J21" s="95" t="s">
        <v>94</v>
      </c>
      <c r="K21" s="25" t="s">
        <v>180</v>
      </c>
      <c r="L21" s="37"/>
      <c r="P21" s="22"/>
      <c r="Q21" s="101"/>
      <c r="R21" s="101"/>
      <c r="S21" s="484"/>
      <c r="T21" s="484"/>
      <c r="U21" s="484"/>
      <c r="V21" s="484"/>
      <c r="W21" s="484"/>
      <c r="X21" s="484"/>
      <c r="Y21" s="484"/>
      <c r="Z21" s="484"/>
      <c r="AA21" s="484"/>
      <c r="AB21" s="484"/>
      <c r="AC21" s="101"/>
      <c r="AD21" s="101"/>
    </row>
    <row r="22" spans="2:30" ht="15" customHeight="1">
      <c r="C22" s="10" t="s">
        <v>91</v>
      </c>
      <c r="D22" s="95" t="s">
        <v>99</v>
      </c>
      <c r="E22" s="26">
        <v>1</v>
      </c>
      <c r="F22" s="26">
        <v>2</v>
      </c>
      <c r="G22" s="26">
        <v>3</v>
      </c>
      <c r="H22" s="26">
        <v>4</v>
      </c>
      <c r="I22" s="26">
        <v>5</v>
      </c>
      <c r="J22" s="94" t="s">
        <v>95</v>
      </c>
      <c r="K22" s="94" t="s">
        <v>96</v>
      </c>
      <c r="L22" s="37"/>
      <c r="P22" s="27"/>
      <c r="Q22" s="482"/>
      <c r="R22" s="482"/>
      <c r="S22" s="102"/>
      <c r="T22" s="102"/>
      <c r="U22" s="102"/>
      <c r="V22" s="102"/>
      <c r="W22" s="102"/>
      <c r="X22" s="102"/>
      <c r="Y22" s="102"/>
      <c r="Z22" s="102"/>
      <c r="AA22" s="102"/>
      <c r="AB22" s="102"/>
      <c r="AC22" s="102"/>
      <c r="AD22" s="102"/>
    </row>
    <row r="23" spans="2:30" ht="15" customHeight="1">
      <c r="B23" s="418" t="s">
        <v>97</v>
      </c>
      <c r="C23" s="29" t="s">
        <v>0</v>
      </c>
      <c r="D23" s="105">
        <v>760.68223594816232</v>
      </c>
      <c r="E23" s="106" t="s">
        <v>52</v>
      </c>
      <c r="F23" s="106" t="s">
        <v>52</v>
      </c>
      <c r="G23" s="106" t="s">
        <v>52</v>
      </c>
      <c r="H23" s="106" t="s">
        <v>52</v>
      </c>
      <c r="I23" s="106" t="s">
        <v>52</v>
      </c>
      <c r="J23" s="105">
        <v>1135.2871612028573</v>
      </c>
      <c r="K23" s="105">
        <v>604.59805908439046</v>
      </c>
      <c r="L23" s="38"/>
      <c r="O23" s="477"/>
      <c r="P23" s="33"/>
      <c r="Q23" s="34"/>
      <c r="R23" s="34"/>
      <c r="AC23" s="34"/>
      <c r="AD23" s="34"/>
    </row>
    <row r="24" spans="2:30">
      <c r="B24" s="418"/>
      <c r="C24" s="29" t="s">
        <v>1</v>
      </c>
      <c r="D24" s="105">
        <v>722.22668858978329</v>
      </c>
      <c r="E24" s="106" t="s">
        <v>52</v>
      </c>
      <c r="F24" s="106" t="s">
        <v>52</v>
      </c>
      <c r="G24" s="106" t="s">
        <v>52</v>
      </c>
      <c r="H24" s="106" t="s">
        <v>52</v>
      </c>
      <c r="I24" s="106" t="s">
        <v>52</v>
      </c>
      <c r="J24" s="105">
        <v>1084.5983676026447</v>
      </c>
      <c r="K24" s="105">
        <v>580.44372059010118</v>
      </c>
      <c r="L24" s="38"/>
      <c r="O24" s="477"/>
      <c r="P24" s="33"/>
      <c r="Q24" s="34"/>
      <c r="R24" s="34"/>
      <c r="AC24" s="34"/>
      <c r="AD24" s="34"/>
    </row>
    <row r="25" spans="2:30">
      <c r="B25" s="418"/>
      <c r="C25" s="29" t="s">
        <v>2</v>
      </c>
      <c r="D25" s="105">
        <v>675.35845422846444</v>
      </c>
      <c r="E25" s="106" t="s">
        <v>52</v>
      </c>
      <c r="F25" s="106" t="s">
        <v>52</v>
      </c>
      <c r="G25" s="106" t="s">
        <v>52</v>
      </c>
      <c r="H25" s="106" t="s">
        <v>52</v>
      </c>
      <c r="I25" s="106" t="s">
        <v>52</v>
      </c>
      <c r="J25" s="105">
        <v>1015.8570080442443</v>
      </c>
      <c r="K25" s="105">
        <v>538.23681613762392</v>
      </c>
      <c r="L25" s="38"/>
      <c r="O25" s="477"/>
      <c r="P25" s="33"/>
      <c r="Q25" s="34"/>
      <c r="R25" s="34"/>
      <c r="AC25" s="34"/>
      <c r="AD25" s="34"/>
    </row>
    <row r="26" spans="2:30">
      <c r="B26" s="418"/>
      <c r="C26" s="29" t="s">
        <v>3</v>
      </c>
      <c r="D26" s="105">
        <v>616.39812937202635</v>
      </c>
      <c r="E26" s="106" t="s">
        <v>52</v>
      </c>
      <c r="F26" s="106" t="s">
        <v>52</v>
      </c>
      <c r="G26" s="106" t="s">
        <v>52</v>
      </c>
      <c r="H26" s="106" t="s">
        <v>52</v>
      </c>
      <c r="I26" s="106" t="s">
        <v>52</v>
      </c>
      <c r="J26" s="105">
        <v>978.84836727201252</v>
      </c>
      <c r="K26" s="105">
        <v>514.49540291835388</v>
      </c>
      <c r="L26" s="38"/>
      <c r="O26" s="477"/>
      <c r="P26" s="33"/>
      <c r="Q26" s="34"/>
      <c r="R26" s="34"/>
      <c r="AC26" s="34"/>
      <c r="AD26" s="34"/>
    </row>
    <row r="27" spans="2:30">
      <c r="B27" s="418"/>
      <c r="C27" s="29" t="s">
        <v>4</v>
      </c>
      <c r="D27" s="105">
        <v>599.16757613300456</v>
      </c>
      <c r="E27" s="105">
        <v>492.02334826802735</v>
      </c>
      <c r="F27" s="105">
        <v>511.79625826802732</v>
      </c>
      <c r="G27" s="105">
        <v>531.56916826802728</v>
      </c>
      <c r="H27" s="105">
        <v>551.34207826802742</v>
      </c>
      <c r="I27" s="105">
        <v>571.11498826802722</v>
      </c>
      <c r="J27" s="105">
        <v>949.95357662173205</v>
      </c>
      <c r="K27" s="105">
        <v>498.86783982103503</v>
      </c>
      <c r="L27" s="38"/>
      <c r="O27" s="477"/>
      <c r="P27" s="33"/>
      <c r="Q27" s="34"/>
      <c r="R27" s="34"/>
      <c r="S27" s="34"/>
      <c r="T27" s="34"/>
      <c r="U27" s="34"/>
      <c r="V27" s="34"/>
      <c r="W27" s="34"/>
      <c r="X27" s="34"/>
      <c r="Y27" s="34"/>
      <c r="Z27" s="34"/>
      <c r="AA27" s="34"/>
      <c r="AB27" s="34"/>
      <c r="AC27" s="34"/>
      <c r="AD27" s="34"/>
    </row>
    <row r="28" spans="2:30">
      <c r="B28" s="418"/>
      <c r="C28" s="29" t="s">
        <v>5</v>
      </c>
      <c r="D28" s="105">
        <v>561.23820574381102</v>
      </c>
      <c r="E28" s="105">
        <v>475.36946874406112</v>
      </c>
      <c r="F28" s="105">
        <v>488.30111874406111</v>
      </c>
      <c r="G28" s="105">
        <v>501.2327687440611</v>
      </c>
      <c r="H28" s="105">
        <v>514.16441874406121</v>
      </c>
      <c r="I28" s="105">
        <v>527.0960687440612</v>
      </c>
      <c r="J28" s="105">
        <v>889.00704352674597</v>
      </c>
      <c r="K28" s="105">
        <v>464.45576183197227</v>
      </c>
      <c r="L28" s="38"/>
      <c r="O28" s="477"/>
      <c r="P28" s="33"/>
      <c r="Q28" s="34"/>
      <c r="R28" s="34"/>
      <c r="S28" s="34"/>
      <c r="T28" s="34"/>
      <c r="U28" s="34"/>
      <c r="V28" s="34"/>
      <c r="W28" s="34"/>
      <c r="X28" s="34"/>
      <c r="Y28" s="34"/>
      <c r="Z28" s="34"/>
      <c r="AA28" s="34"/>
      <c r="AB28" s="34"/>
      <c r="AC28" s="34"/>
      <c r="AD28" s="34"/>
    </row>
    <row r="29" spans="2:30">
      <c r="B29" s="418"/>
      <c r="C29" s="29" t="s">
        <v>6</v>
      </c>
      <c r="D29" s="105">
        <v>529.05489996589824</v>
      </c>
      <c r="E29" s="105">
        <v>454.92685051233468</v>
      </c>
      <c r="F29" s="105">
        <v>462.43555051233466</v>
      </c>
      <c r="G29" s="105">
        <v>469.94425051233463</v>
      </c>
      <c r="H29" s="105">
        <v>477.45295051233467</v>
      </c>
      <c r="I29" s="105">
        <v>484.96165051233464</v>
      </c>
      <c r="J29" s="105">
        <v>833.3417840663418</v>
      </c>
      <c r="K29" s="105">
        <v>435.32495747749141</v>
      </c>
      <c r="L29" s="38"/>
      <c r="O29" s="477"/>
      <c r="P29" s="33"/>
      <c r="Q29" s="34"/>
      <c r="R29" s="34"/>
      <c r="S29" s="34"/>
      <c r="T29" s="34"/>
      <c r="U29" s="34"/>
      <c r="V29" s="34"/>
      <c r="W29" s="34"/>
      <c r="X29" s="34"/>
      <c r="Y29" s="34"/>
      <c r="Z29" s="34"/>
      <c r="AA29" s="34"/>
      <c r="AB29" s="34"/>
      <c r="AC29" s="34"/>
      <c r="AD29" s="34"/>
    </row>
    <row r="30" spans="2:30">
      <c r="B30" s="418"/>
      <c r="C30" s="29" t="s">
        <v>7</v>
      </c>
      <c r="D30" s="106" t="s">
        <v>52</v>
      </c>
      <c r="E30" s="105">
        <v>440.35931183200574</v>
      </c>
      <c r="F30" s="105">
        <v>445.23162383200565</v>
      </c>
      <c r="G30" s="105">
        <v>450.10393583200573</v>
      </c>
      <c r="H30" s="105">
        <v>454.97624783200575</v>
      </c>
      <c r="I30" s="105">
        <v>459.84855983200583</v>
      </c>
      <c r="J30" s="106" t="s">
        <v>52</v>
      </c>
      <c r="K30" s="106" t="s">
        <v>52</v>
      </c>
      <c r="L30" s="37"/>
      <c r="O30" s="477"/>
      <c r="P30" s="33"/>
      <c r="S30" s="34"/>
      <c r="T30" s="34"/>
      <c r="U30" s="34"/>
      <c r="V30" s="34"/>
      <c r="W30" s="34"/>
      <c r="X30" s="34"/>
      <c r="Y30" s="34"/>
      <c r="Z30" s="34"/>
      <c r="AA30" s="34"/>
      <c r="AB30" s="34"/>
    </row>
    <row r="31" spans="2:30">
      <c r="B31" s="418"/>
      <c r="C31" s="29" t="s">
        <v>8</v>
      </c>
      <c r="D31" s="106" t="s">
        <v>52</v>
      </c>
      <c r="E31" s="105">
        <v>421.0943338115124</v>
      </c>
      <c r="F31" s="105">
        <v>424.59839381151238</v>
      </c>
      <c r="G31" s="105">
        <v>428.10245381151236</v>
      </c>
      <c r="H31" s="105">
        <v>431.60651381151234</v>
      </c>
      <c r="I31" s="105">
        <v>435.1105738115125</v>
      </c>
      <c r="J31" s="106" t="s">
        <v>52</v>
      </c>
      <c r="K31" s="106" t="s">
        <v>52</v>
      </c>
      <c r="L31" s="37"/>
      <c r="O31" s="477"/>
      <c r="P31" s="33"/>
      <c r="S31" s="34"/>
      <c r="T31" s="34"/>
      <c r="U31" s="34"/>
      <c r="V31" s="34"/>
      <c r="W31" s="34"/>
      <c r="X31" s="34"/>
      <c r="Y31" s="34"/>
      <c r="Z31" s="34"/>
      <c r="AA31" s="34"/>
      <c r="AB31" s="34"/>
    </row>
    <row r="32" spans="2:30">
      <c r="B32" s="418"/>
      <c r="C32" s="29" t="s">
        <v>9</v>
      </c>
      <c r="D32" s="106" t="s">
        <v>52</v>
      </c>
      <c r="E32" s="105">
        <v>404.92894546110119</v>
      </c>
      <c r="F32" s="105">
        <v>407.18155546110114</v>
      </c>
      <c r="G32" s="105">
        <v>409.43416546110114</v>
      </c>
      <c r="H32" s="105">
        <v>411.68677546110115</v>
      </c>
      <c r="I32" s="105">
        <v>413.93938546110121</v>
      </c>
      <c r="J32" s="106" t="s">
        <v>52</v>
      </c>
      <c r="K32" s="106" t="s">
        <v>52</v>
      </c>
      <c r="L32" s="37"/>
      <c r="O32" s="477"/>
      <c r="P32" s="33"/>
      <c r="S32" s="34"/>
      <c r="T32" s="34"/>
      <c r="U32" s="34"/>
      <c r="V32" s="34"/>
      <c r="W32" s="34"/>
      <c r="X32" s="34"/>
      <c r="Y32" s="34"/>
      <c r="Z32" s="34"/>
      <c r="AA32" s="34"/>
      <c r="AB32" s="34"/>
    </row>
    <row r="33" spans="2:31">
      <c r="B33" s="418"/>
      <c r="C33" s="29" t="s">
        <v>14</v>
      </c>
      <c r="D33" s="106" t="s">
        <v>52</v>
      </c>
      <c r="E33" s="105">
        <v>389.38928211069003</v>
      </c>
      <c r="F33" s="105">
        <v>391.01616711069011</v>
      </c>
      <c r="G33" s="105">
        <v>392.64305211069012</v>
      </c>
      <c r="H33" s="105">
        <v>394.26993711069002</v>
      </c>
      <c r="I33" s="105">
        <v>395.89682211068998</v>
      </c>
      <c r="J33" s="106" t="s">
        <v>52</v>
      </c>
      <c r="K33" s="106" t="s">
        <v>52</v>
      </c>
      <c r="L33" s="37"/>
      <c r="O33" s="477"/>
      <c r="P33" s="33"/>
      <c r="S33" s="34"/>
      <c r="T33" s="34"/>
      <c r="U33" s="34"/>
      <c r="V33" s="34"/>
      <c r="W33" s="34"/>
      <c r="X33" s="34"/>
      <c r="Y33" s="34"/>
      <c r="Z33" s="34"/>
      <c r="AA33" s="34"/>
      <c r="AB33" s="34"/>
    </row>
    <row r="34" spans="2:31">
      <c r="B34" s="418"/>
      <c r="C34" s="29" t="s">
        <v>55</v>
      </c>
      <c r="D34" s="106" t="s">
        <v>52</v>
      </c>
      <c r="E34" s="105">
        <v>373.89133376027894</v>
      </c>
      <c r="F34" s="105">
        <v>374.93420876027898</v>
      </c>
      <c r="G34" s="105">
        <v>375.9770837602789</v>
      </c>
      <c r="H34" s="105">
        <v>377.01995876027883</v>
      </c>
      <c r="I34" s="105">
        <v>378.06283376027892</v>
      </c>
      <c r="J34" s="106" t="s">
        <v>52</v>
      </c>
      <c r="K34" s="106" t="s">
        <v>52</v>
      </c>
      <c r="L34" s="37"/>
      <c r="O34" s="477"/>
      <c r="P34" s="33"/>
      <c r="S34" s="34"/>
      <c r="T34" s="34"/>
      <c r="U34" s="34"/>
      <c r="V34" s="34"/>
      <c r="W34" s="34"/>
      <c r="X34" s="34"/>
      <c r="Y34" s="34"/>
      <c r="Z34" s="34"/>
      <c r="AA34" s="34"/>
      <c r="AB34" s="34"/>
    </row>
    <row r="36" spans="2:31">
      <c r="C36" s="1" t="s">
        <v>172</v>
      </c>
    </row>
    <row r="37" spans="2:31" ht="48" customHeight="1">
      <c r="C37" s="9" t="s">
        <v>89</v>
      </c>
      <c r="D37" s="93" t="s">
        <v>92</v>
      </c>
      <c r="E37" s="374" t="s">
        <v>136</v>
      </c>
      <c r="F37" s="375"/>
      <c r="G37" s="375"/>
      <c r="H37" s="375"/>
      <c r="I37" s="376"/>
      <c r="J37" s="384" t="s">
        <v>93</v>
      </c>
      <c r="K37" s="385"/>
      <c r="L37" s="37"/>
      <c r="Q37" s="22"/>
      <c r="R37" s="483"/>
      <c r="S37" s="483"/>
      <c r="T37" s="484"/>
      <c r="U37" s="483"/>
      <c r="V37" s="483"/>
      <c r="W37" s="483"/>
      <c r="X37" s="483"/>
      <c r="Y37" s="483"/>
      <c r="Z37" s="483"/>
      <c r="AA37" s="483"/>
      <c r="AB37" s="483"/>
      <c r="AC37" s="483"/>
      <c r="AD37" s="483"/>
      <c r="AE37" s="483"/>
    </row>
    <row r="38" spans="2:31" ht="47.25" customHeight="1">
      <c r="C38" s="9" t="s">
        <v>90</v>
      </c>
      <c r="D38" s="95" t="s">
        <v>166</v>
      </c>
      <c r="E38" s="374" t="s">
        <v>181</v>
      </c>
      <c r="F38" s="375"/>
      <c r="G38" s="375"/>
      <c r="H38" s="375"/>
      <c r="I38" s="376"/>
      <c r="J38" s="95" t="s">
        <v>94</v>
      </c>
      <c r="K38" s="25" t="s">
        <v>173</v>
      </c>
      <c r="L38" s="37"/>
      <c r="Q38" s="22"/>
      <c r="R38" s="101"/>
      <c r="S38" s="101"/>
      <c r="T38" s="484"/>
      <c r="U38" s="484"/>
      <c r="V38" s="484"/>
      <c r="W38" s="484"/>
      <c r="X38" s="484"/>
      <c r="Y38" s="484"/>
      <c r="Z38" s="484"/>
      <c r="AA38" s="484"/>
      <c r="AB38" s="484"/>
      <c r="AC38" s="484"/>
      <c r="AD38" s="101"/>
      <c r="AE38" s="101"/>
    </row>
    <row r="39" spans="2:31" ht="15" customHeight="1">
      <c r="C39" s="10" t="s">
        <v>91</v>
      </c>
      <c r="D39" s="95" t="s">
        <v>99</v>
      </c>
      <c r="E39" s="26">
        <v>1</v>
      </c>
      <c r="F39" s="26">
        <v>2</v>
      </c>
      <c r="G39" s="26">
        <v>3</v>
      </c>
      <c r="H39" s="26">
        <v>4</v>
      </c>
      <c r="I39" s="26">
        <v>5</v>
      </c>
      <c r="J39" s="94" t="s">
        <v>95</v>
      </c>
      <c r="K39" s="94" t="s">
        <v>96</v>
      </c>
      <c r="L39" s="37"/>
      <c r="Q39" s="27"/>
      <c r="R39" s="482"/>
      <c r="S39" s="482"/>
      <c r="T39" s="102"/>
      <c r="U39" s="102"/>
      <c r="V39" s="102"/>
      <c r="W39" s="102"/>
      <c r="X39" s="102"/>
      <c r="Y39" s="102"/>
      <c r="Z39" s="102"/>
      <c r="AA39" s="102"/>
      <c r="AB39" s="102"/>
      <c r="AC39" s="102"/>
      <c r="AD39" s="102"/>
      <c r="AE39" s="102"/>
    </row>
    <row r="40" spans="2:31" ht="15" customHeight="1">
      <c r="B40" s="418" t="s">
        <v>97</v>
      </c>
      <c r="C40" s="29" t="s">
        <v>0</v>
      </c>
      <c r="D40" s="64">
        <v>772.96</v>
      </c>
      <c r="E40" s="30" t="s">
        <v>52</v>
      </c>
      <c r="F40" s="30" t="s">
        <v>52</v>
      </c>
      <c r="G40" s="30" t="s">
        <v>52</v>
      </c>
      <c r="H40" s="30" t="s">
        <v>52</v>
      </c>
      <c r="I40" s="30" t="s">
        <v>52</v>
      </c>
      <c r="J40" s="64">
        <v>1296.4456267080839</v>
      </c>
      <c r="K40" s="64">
        <v>658.22422743282254</v>
      </c>
      <c r="L40" s="38"/>
      <c r="O40" s="31"/>
      <c r="P40" s="477"/>
      <c r="Q40" s="33"/>
      <c r="R40" s="34"/>
      <c r="S40" s="34"/>
      <c r="AD40" s="34"/>
      <c r="AE40" s="34"/>
    </row>
    <row r="41" spans="2:31" ht="14.25" customHeight="1">
      <c r="B41" s="418"/>
      <c r="C41" s="29" t="s">
        <v>1</v>
      </c>
      <c r="D41" s="64">
        <v>733.95582256190869</v>
      </c>
      <c r="E41" s="30" t="s">
        <v>52</v>
      </c>
      <c r="F41" s="30" t="s">
        <v>52</v>
      </c>
      <c r="G41" s="30" t="s">
        <v>52</v>
      </c>
      <c r="H41" s="30" t="s">
        <v>52</v>
      </c>
      <c r="I41" s="30" t="s">
        <v>52</v>
      </c>
      <c r="J41" s="64">
        <v>1237.6989098326101</v>
      </c>
      <c r="K41" s="64">
        <v>631.38858052111186</v>
      </c>
      <c r="L41" s="38"/>
      <c r="O41" s="31"/>
      <c r="P41" s="477"/>
      <c r="Q41" s="33"/>
      <c r="R41" s="34"/>
      <c r="S41" s="34"/>
      <c r="AD41" s="34"/>
      <c r="AE41" s="34"/>
    </row>
    <row r="42" spans="2:31">
      <c r="B42" s="418"/>
      <c r="C42" s="29" t="s">
        <v>2</v>
      </c>
      <c r="D42" s="64">
        <v>683.74614887132157</v>
      </c>
      <c r="E42" s="30" t="s">
        <v>52</v>
      </c>
      <c r="F42" s="30" t="s">
        <v>52</v>
      </c>
      <c r="G42" s="30" t="s">
        <v>52</v>
      </c>
      <c r="H42" s="30" t="s">
        <v>52</v>
      </c>
      <c r="I42" s="30" t="s">
        <v>52</v>
      </c>
      <c r="J42" s="64">
        <v>1155.5946999257776</v>
      </c>
      <c r="K42" s="64">
        <v>584.04543263379117</v>
      </c>
      <c r="L42" s="38"/>
      <c r="O42" s="31"/>
      <c r="P42" s="477"/>
      <c r="Q42" s="33"/>
      <c r="R42" s="34"/>
      <c r="S42" s="34"/>
      <c r="AD42" s="34"/>
      <c r="AE42" s="34"/>
    </row>
    <row r="43" spans="2:31">
      <c r="B43" s="418"/>
      <c r="C43" s="29" t="s">
        <v>3</v>
      </c>
      <c r="D43" s="64">
        <v>622.61729808282757</v>
      </c>
      <c r="E43" s="30" t="s">
        <v>52</v>
      </c>
      <c r="F43" s="30" t="s">
        <v>52</v>
      </c>
      <c r="G43" s="30" t="s">
        <v>52</v>
      </c>
      <c r="H43" s="30" t="s">
        <v>52</v>
      </c>
      <c r="I43" s="30" t="s">
        <v>52</v>
      </c>
      <c r="J43" s="64">
        <v>1121.5848880037199</v>
      </c>
      <c r="K43" s="64">
        <v>557.59951241835392</v>
      </c>
      <c r="L43" s="38"/>
      <c r="O43" s="31"/>
      <c r="P43" s="477"/>
      <c r="Q43" s="33"/>
      <c r="R43" s="34"/>
      <c r="S43" s="34"/>
      <c r="AD43" s="34"/>
      <c r="AE43" s="34"/>
    </row>
    <row r="44" spans="2:31">
      <c r="B44" s="418"/>
      <c r="C44" s="29" t="s">
        <v>4</v>
      </c>
      <c r="D44" s="64">
        <v>599.36476550582677</v>
      </c>
      <c r="E44" s="64">
        <v>502.79989807374164</v>
      </c>
      <c r="F44" s="64">
        <v>524.76979807374153</v>
      </c>
      <c r="G44" s="64">
        <v>546.73969807374158</v>
      </c>
      <c r="H44" s="64">
        <v>568.70959807374163</v>
      </c>
      <c r="I44" s="64">
        <v>590.67949807374168</v>
      </c>
      <c r="J44" s="64">
        <v>1078.9219380572717</v>
      </c>
      <c r="K44" s="64">
        <v>540.74040333532071</v>
      </c>
      <c r="L44" s="38"/>
      <c r="O44" s="31"/>
      <c r="P44" s="477"/>
      <c r="Q44" s="33"/>
      <c r="R44" s="34"/>
      <c r="S44" s="34"/>
      <c r="T44" s="34"/>
      <c r="U44" s="34"/>
      <c r="V44" s="34"/>
      <c r="W44" s="34"/>
      <c r="X44" s="34"/>
      <c r="Y44" s="34"/>
      <c r="Z44" s="34"/>
      <c r="AA44" s="34"/>
      <c r="AB44" s="34"/>
      <c r="AC44" s="34"/>
      <c r="AD44" s="34"/>
      <c r="AE44" s="34"/>
    </row>
    <row r="45" spans="2:31">
      <c r="B45" s="418"/>
      <c r="C45" s="29" t="s">
        <v>5</v>
      </c>
      <c r="D45" s="64">
        <v>566.01169049990858</v>
      </c>
      <c r="E45" s="64">
        <v>485.22297551548962</v>
      </c>
      <c r="F45" s="64">
        <v>499.59147551548966</v>
      </c>
      <c r="G45" s="64">
        <v>513.95997551548965</v>
      </c>
      <c r="H45" s="64">
        <v>528.32847551548957</v>
      </c>
      <c r="I45" s="64">
        <v>542.69697551548961</v>
      </c>
      <c r="J45" s="64">
        <v>1008.5028344675123</v>
      </c>
      <c r="K45" s="64">
        <v>502.99236759085733</v>
      </c>
      <c r="L45" s="38"/>
      <c r="O45" s="31"/>
      <c r="P45" s="477"/>
      <c r="Q45" s="33"/>
      <c r="R45" s="34"/>
      <c r="S45" s="34"/>
      <c r="T45" s="34"/>
      <c r="U45" s="34"/>
      <c r="V45" s="34"/>
      <c r="W45" s="34"/>
      <c r="X45" s="34"/>
      <c r="Y45" s="34"/>
      <c r="Z45" s="34"/>
      <c r="AA45" s="34"/>
      <c r="AB45" s="34"/>
      <c r="AC45" s="34"/>
      <c r="AD45" s="34"/>
      <c r="AE45" s="34"/>
    </row>
    <row r="46" spans="2:31">
      <c r="B46" s="418"/>
      <c r="C46" s="29" t="s">
        <v>6</v>
      </c>
      <c r="D46" s="64">
        <v>533.5556141645045</v>
      </c>
      <c r="E46" s="64">
        <v>463.90630222662037</v>
      </c>
      <c r="F46" s="64">
        <v>472.24930222662039</v>
      </c>
      <c r="G46" s="64">
        <v>480.59230222662035</v>
      </c>
      <c r="H46" s="64">
        <v>488.93530222662042</v>
      </c>
      <c r="I46" s="64">
        <v>497.27830222662044</v>
      </c>
      <c r="J46" s="64">
        <v>945.36908807331042</v>
      </c>
      <c r="K46" s="64">
        <v>471.45302537644625</v>
      </c>
      <c r="L46" s="38"/>
      <c r="O46" s="31"/>
      <c r="P46" s="477"/>
      <c r="Q46" s="33"/>
      <c r="R46" s="34"/>
      <c r="S46" s="34"/>
      <c r="T46" s="34"/>
      <c r="U46" s="34"/>
      <c r="V46" s="34"/>
      <c r="W46" s="34"/>
      <c r="X46" s="34"/>
      <c r="Y46" s="34"/>
      <c r="Z46" s="34"/>
      <c r="AA46" s="34"/>
      <c r="AB46" s="34"/>
      <c r="AC46" s="34"/>
      <c r="AD46" s="34"/>
      <c r="AE46" s="34"/>
    </row>
    <row r="47" spans="2:31">
      <c r="B47" s="418"/>
      <c r="C47" s="29" t="s">
        <v>7</v>
      </c>
      <c r="D47" s="30" t="s">
        <v>52</v>
      </c>
      <c r="E47" s="64">
        <v>448.82862750057717</v>
      </c>
      <c r="F47" s="64">
        <v>454.242307500577</v>
      </c>
      <c r="G47" s="64">
        <v>459.65598750057728</v>
      </c>
      <c r="H47" s="64">
        <v>465.06966750057728</v>
      </c>
      <c r="I47" s="64">
        <v>470.48334750057711</v>
      </c>
      <c r="J47" s="30" t="s">
        <v>52</v>
      </c>
      <c r="K47" s="30" t="s">
        <v>52</v>
      </c>
      <c r="L47" s="37"/>
      <c r="P47" s="477"/>
      <c r="Q47" s="33"/>
      <c r="T47" s="34"/>
      <c r="U47" s="34"/>
      <c r="V47" s="34"/>
      <c r="W47" s="34"/>
      <c r="X47" s="34"/>
      <c r="Y47" s="34"/>
      <c r="Z47" s="34"/>
      <c r="AA47" s="34"/>
      <c r="AB47" s="34"/>
      <c r="AC47" s="34"/>
    </row>
    <row r="48" spans="2:31">
      <c r="B48" s="418"/>
      <c r="C48" s="29" t="s">
        <v>8</v>
      </c>
      <c r="D48" s="30" t="s">
        <v>52</v>
      </c>
      <c r="E48" s="64">
        <v>429.08581541151244</v>
      </c>
      <c r="F48" s="64">
        <v>432.97921541151237</v>
      </c>
      <c r="G48" s="64">
        <v>436.87261541151241</v>
      </c>
      <c r="H48" s="64">
        <v>440.7660154115124</v>
      </c>
      <c r="I48" s="64">
        <v>444.65941541151233</v>
      </c>
      <c r="J48" s="30" t="s">
        <v>52</v>
      </c>
      <c r="K48" s="30" t="s">
        <v>52</v>
      </c>
      <c r="L48" s="37"/>
      <c r="P48" s="477"/>
      <c r="Q48" s="33"/>
      <c r="T48" s="34"/>
      <c r="U48" s="34"/>
      <c r="V48" s="34"/>
      <c r="W48" s="34"/>
      <c r="X48" s="34"/>
      <c r="Y48" s="34"/>
      <c r="Z48" s="34"/>
      <c r="AA48" s="34"/>
      <c r="AB48" s="34"/>
      <c r="AC48" s="34"/>
    </row>
    <row r="49" spans="2:50">
      <c r="B49" s="418"/>
      <c r="C49" s="29" t="s">
        <v>9</v>
      </c>
      <c r="D49" s="30" t="s">
        <v>52</v>
      </c>
      <c r="E49" s="64">
        <v>412.50987200395844</v>
      </c>
      <c r="F49" s="64">
        <v>415.01277200395839</v>
      </c>
      <c r="G49" s="64">
        <v>417.5156720039584</v>
      </c>
      <c r="H49" s="64">
        <v>420.01857200395824</v>
      </c>
      <c r="I49" s="64">
        <v>422.52147200395825</v>
      </c>
      <c r="J49" s="30" t="s">
        <v>52</v>
      </c>
      <c r="K49" s="30" t="s">
        <v>52</v>
      </c>
      <c r="L49" s="37"/>
      <c r="P49" s="477"/>
      <c r="Q49" s="33"/>
      <c r="T49" s="34"/>
      <c r="U49" s="34"/>
      <c r="V49" s="34"/>
      <c r="W49" s="34"/>
      <c r="X49" s="34"/>
      <c r="Y49" s="34"/>
      <c r="Z49" s="34"/>
      <c r="AA49" s="34"/>
      <c r="AB49" s="34"/>
      <c r="AC49" s="34"/>
    </row>
    <row r="50" spans="2:50">
      <c r="B50" s="418"/>
      <c r="C50" s="29" t="s">
        <v>14</v>
      </c>
      <c r="D50" s="30" t="s">
        <v>52</v>
      </c>
      <c r="E50" s="64">
        <v>396.62917859640436</v>
      </c>
      <c r="F50" s="64">
        <v>398.43682859640438</v>
      </c>
      <c r="G50" s="64">
        <v>400.24447859640441</v>
      </c>
      <c r="H50" s="64">
        <v>402.05212859640432</v>
      </c>
      <c r="I50" s="64">
        <v>403.85977859640434</v>
      </c>
      <c r="J50" s="30" t="s">
        <v>52</v>
      </c>
      <c r="K50" s="30" t="s">
        <v>52</v>
      </c>
      <c r="L50" s="37"/>
      <c r="P50" s="477"/>
      <c r="Q50" s="33"/>
      <c r="T50" s="34"/>
      <c r="U50" s="34"/>
      <c r="V50" s="34"/>
      <c r="W50" s="34"/>
      <c r="X50" s="34"/>
      <c r="Y50" s="34"/>
      <c r="Z50" s="34"/>
      <c r="AA50" s="34"/>
      <c r="AB50" s="34"/>
      <c r="AC50" s="34"/>
    </row>
    <row r="51" spans="2:50">
      <c r="B51" s="418"/>
      <c r="C51" s="29" t="s">
        <v>55</v>
      </c>
      <c r="D51" s="30" t="s">
        <v>52</v>
      </c>
      <c r="E51" s="64">
        <v>380.7948351888503</v>
      </c>
      <c r="F51" s="64">
        <v>381.95358518885041</v>
      </c>
      <c r="G51" s="64">
        <v>383.11233518885035</v>
      </c>
      <c r="H51" s="64">
        <v>384.27108518885035</v>
      </c>
      <c r="I51" s="64">
        <v>385.42983518885029</v>
      </c>
      <c r="J51" s="30" t="s">
        <v>52</v>
      </c>
      <c r="K51" s="30" t="s">
        <v>52</v>
      </c>
      <c r="L51" s="37"/>
      <c r="P51" s="477"/>
      <c r="Q51" s="33"/>
      <c r="T51" s="34"/>
      <c r="U51" s="34"/>
      <c r="V51" s="34"/>
      <c r="W51" s="34"/>
      <c r="X51" s="34"/>
      <c r="Y51" s="34"/>
      <c r="Z51" s="34"/>
      <c r="AA51" s="34"/>
      <c r="AB51" s="34"/>
      <c r="AC51" s="34"/>
    </row>
    <row r="52" spans="2:50">
      <c r="C52" s="36" t="s">
        <v>13</v>
      </c>
    </row>
    <row r="53" spans="2:50">
      <c r="C53" s="36" t="s">
        <v>196</v>
      </c>
    </row>
    <row r="54" spans="2:50">
      <c r="C54" s="8" t="s">
        <v>174</v>
      </c>
    </row>
    <row r="55" spans="2:50" ht="31.5" customHeight="1">
      <c r="C55" s="377" t="s">
        <v>175</v>
      </c>
      <c r="D55" s="377"/>
      <c r="E55" s="377"/>
      <c r="F55" s="377"/>
      <c r="G55" s="377"/>
      <c r="H55" s="377"/>
      <c r="I55" s="377"/>
      <c r="J55" s="377"/>
      <c r="K55" s="377"/>
    </row>
    <row r="56" spans="2:50">
      <c r="C56" s="103"/>
    </row>
    <row r="57" spans="2:50" ht="19" thickBot="1">
      <c r="C57" s="96" t="s">
        <v>100</v>
      </c>
      <c r="D57" s="425" t="s">
        <v>176</v>
      </c>
      <c r="E57" s="426"/>
      <c r="F57" s="426"/>
      <c r="G57" s="426"/>
      <c r="H57" s="426"/>
      <c r="I57" s="426"/>
      <c r="J57" s="426"/>
      <c r="K57" s="426"/>
      <c r="L57" s="426"/>
      <c r="M57" s="426"/>
      <c r="N57" s="426"/>
      <c r="O57" s="427"/>
      <c r="P57" s="70"/>
      <c r="W57" s="40"/>
      <c r="X57" s="481"/>
      <c r="Y57" s="481"/>
      <c r="Z57" s="481"/>
      <c r="AA57" s="481"/>
      <c r="AB57" s="481"/>
      <c r="AC57" s="481"/>
      <c r="AD57" s="481"/>
      <c r="AE57" s="481"/>
      <c r="AF57" s="481"/>
      <c r="AG57" s="481"/>
      <c r="AH57" s="481"/>
      <c r="AI57" s="481"/>
      <c r="AL57" s="40"/>
      <c r="AM57" s="481"/>
      <c r="AN57" s="481"/>
      <c r="AO57" s="481"/>
      <c r="AP57" s="481"/>
      <c r="AQ57" s="481"/>
      <c r="AR57" s="481"/>
      <c r="AS57" s="481"/>
      <c r="AT57" s="481"/>
      <c r="AU57" s="481"/>
      <c r="AV57" s="481"/>
      <c r="AW57" s="481"/>
      <c r="AX57" s="481"/>
    </row>
    <row r="58" spans="2:50" ht="15" customHeight="1">
      <c r="C58" s="18" t="s">
        <v>132</v>
      </c>
      <c r="D58" s="428" t="s">
        <v>101</v>
      </c>
      <c r="E58" s="429"/>
      <c r="F58" s="429"/>
      <c r="G58" s="430"/>
      <c r="H58" s="428" t="s">
        <v>25</v>
      </c>
      <c r="I58" s="429"/>
      <c r="J58" s="429"/>
      <c r="K58" s="430"/>
      <c r="L58" s="428" t="s">
        <v>102</v>
      </c>
      <c r="M58" s="429"/>
      <c r="N58" s="429"/>
      <c r="O58" s="430"/>
      <c r="P58" s="70"/>
      <c r="W58" s="100"/>
      <c r="X58" s="481"/>
      <c r="Y58" s="481"/>
      <c r="Z58" s="481"/>
      <c r="AA58" s="481"/>
      <c r="AB58" s="481"/>
      <c r="AC58" s="481"/>
      <c r="AD58" s="481"/>
      <c r="AE58" s="481"/>
      <c r="AF58" s="481"/>
      <c r="AG58" s="481"/>
      <c r="AH58" s="481"/>
      <c r="AI58" s="481"/>
      <c r="AL58" s="100"/>
      <c r="AM58" s="481"/>
      <c r="AN58" s="481"/>
      <c r="AO58" s="481"/>
      <c r="AP58" s="481"/>
      <c r="AQ58" s="481"/>
      <c r="AR58" s="481"/>
      <c r="AS58" s="481"/>
      <c r="AT58" s="481"/>
      <c r="AU58" s="481"/>
      <c r="AV58" s="481"/>
      <c r="AW58" s="481"/>
      <c r="AX58" s="481"/>
    </row>
    <row r="59" spans="2:50" ht="15" customHeight="1">
      <c r="C59" s="18" t="s">
        <v>91</v>
      </c>
      <c r="D59" s="42">
        <v>1</v>
      </c>
      <c r="E59" s="26">
        <v>2</v>
      </c>
      <c r="F59" s="26">
        <v>3</v>
      </c>
      <c r="G59" s="43">
        <v>4</v>
      </c>
      <c r="H59" s="42">
        <v>1</v>
      </c>
      <c r="I59" s="26">
        <v>2</v>
      </c>
      <c r="J59" s="26">
        <v>3</v>
      </c>
      <c r="K59" s="43">
        <v>4</v>
      </c>
      <c r="L59" s="42">
        <v>1</v>
      </c>
      <c r="M59" s="26">
        <v>2</v>
      </c>
      <c r="N59" s="26">
        <v>3</v>
      </c>
      <c r="O59" s="43">
        <v>4</v>
      </c>
      <c r="P59" s="70"/>
      <c r="W59" s="100"/>
      <c r="X59" s="102"/>
      <c r="Y59" s="102"/>
      <c r="Z59" s="102"/>
      <c r="AA59" s="102"/>
      <c r="AB59" s="102"/>
      <c r="AC59" s="102"/>
      <c r="AD59" s="102"/>
      <c r="AE59" s="102"/>
      <c r="AF59" s="102"/>
      <c r="AG59" s="102"/>
      <c r="AH59" s="102"/>
      <c r="AI59" s="102"/>
      <c r="AL59" s="100"/>
      <c r="AM59" s="102"/>
      <c r="AN59" s="102"/>
      <c r="AO59" s="102"/>
      <c r="AP59" s="102"/>
      <c r="AQ59" s="102"/>
      <c r="AR59" s="102"/>
      <c r="AS59" s="102"/>
      <c r="AT59" s="102"/>
      <c r="AU59" s="102"/>
      <c r="AV59" s="102"/>
      <c r="AW59" s="102"/>
      <c r="AX59" s="102"/>
    </row>
    <row r="60" spans="2:50" ht="15" customHeight="1">
      <c r="B60" s="418" t="s">
        <v>97</v>
      </c>
      <c r="C60" s="44" t="s">
        <v>26</v>
      </c>
      <c r="D60" s="64">
        <v>117.85000000000001</v>
      </c>
      <c r="E60" s="64">
        <v>129.1</v>
      </c>
      <c r="F60" s="64">
        <v>140.20000000000002</v>
      </c>
      <c r="G60" s="64">
        <v>151.45000000000002</v>
      </c>
      <c r="H60" s="64">
        <v>166.60000000000002</v>
      </c>
      <c r="I60" s="64">
        <v>222.5</v>
      </c>
      <c r="J60" s="64">
        <v>278.45</v>
      </c>
      <c r="K60" s="64">
        <v>334.35</v>
      </c>
      <c r="L60" s="64">
        <v>177.8</v>
      </c>
      <c r="M60" s="64">
        <v>244.85000000000002</v>
      </c>
      <c r="N60" s="64">
        <v>312</v>
      </c>
      <c r="O60" s="64">
        <v>379.15000000000003</v>
      </c>
      <c r="P60" s="70"/>
      <c r="Q60" s="70"/>
      <c r="R60" s="70"/>
      <c r="S60" s="70"/>
      <c r="T60" s="70"/>
      <c r="U60" s="70"/>
      <c r="V60" s="70"/>
      <c r="W60" s="70"/>
      <c r="X60" s="70"/>
      <c r="Y60" s="70"/>
      <c r="Z60" s="70"/>
      <c r="AA60" s="70"/>
      <c r="AB60" s="34"/>
      <c r="AC60" s="34"/>
      <c r="AD60" s="34"/>
      <c r="AE60" s="34"/>
      <c r="AF60" s="34"/>
      <c r="AG60" s="34"/>
      <c r="AH60" s="34"/>
      <c r="AI60" s="34"/>
      <c r="AK60" s="477"/>
      <c r="AL60" s="33"/>
      <c r="AM60" s="34"/>
      <c r="AN60" s="34"/>
      <c r="AO60" s="34"/>
      <c r="AP60" s="34"/>
      <c r="AQ60" s="34"/>
      <c r="AR60" s="34"/>
      <c r="AS60" s="34"/>
      <c r="AT60" s="34"/>
      <c r="AU60" s="34"/>
      <c r="AV60" s="34"/>
      <c r="AW60" s="34"/>
      <c r="AX60" s="34"/>
    </row>
    <row r="61" spans="2:50" ht="15" customHeight="1">
      <c r="B61" s="418"/>
      <c r="C61" s="44" t="s">
        <v>27</v>
      </c>
      <c r="D61" s="64">
        <v>63.900000000000006</v>
      </c>
      <c r="E61" s="64">
        <v>69.45</v>
      </c>
      <c r="F61" s="64">
        <v>75.100000000000009</v>
      </c>
      <c r="G61" s="64">
        <v>80.650000000000006</v>
      </c>
      <c r="H61" s="64">
        <v>90.050000000000011</v>
      </c>
      <c r="I61" s="64">
        <v>118.05000000000001</v>
      </c>
      <c r="J61" s="64">
        <v>146</v>
      </c>
      <c r="K61" s="64">
        <v>174.10000000000002</v>
      </c>
      <c r="L61" s="64">
        <v>95.7</v>
      </c>
      <c r="M61" s="64">
        <v>129.20000000000002</v>
      </c>
      <c r="N61" s="64">
        <v>162.85000000000002</v>
      </c>
      <c r="O61" s="64">
        <v>196.45000000000002</v>
      </c>
      <c r="P61" s="70"/>
      <c r="Q61" s="70"/>
      <c r="R61" s="70"/>
      <c r="S61" s="70"/>
      <c r="T61" s="70"/>
      <c r="U61" s="70"/>
      <c r="V61" s="70"/>
      <c r="W61" s="70"/>
      <c r="X61" s="70"/>
      <c r="Y61" s="70"/>
      <c r="Z61" s="70"/>
      <c r="AA61" s="70"/>
      <c r="AB61" s="34"/>
      <c r="AC61" s="34"/>
      <c r="AD61" s="34"/>
      <c r="AE61" s="34"/>
      <c r="AF61" s="34"/>
      <c r="AG61" s="34"/>
      <c r="AH61" s="34"/>
      <c r="AI61" s="34"/>
      <c r="AK61" s="477"/>
      <c r="AL61" s="33"/>
      <c r="AM61" s="34"/>
      <c r="AN61" s="34"/>
      <c r="AO61" s="34"/>
      <c r="AP61" s="34"/>
      <c r="AQ61" s="34"/>
      <c r="AR61" s="34"/>
      <c r="AS61" s="34"/>
      <c r="AT61" s="34"/>
      <c r="AU61" s="34"/>
      <c r="AV61" s="34"/>
      <c r="AW61" s="34"/>
      <c r="AX61" s="34"/>
    </row>
    <row r="62" spans="2:50" ht="15" customHeight="1">
      <c r="B62" s="418"/>
      <c r="C62" s="44" t="s">
        <v>28</v>
      </c>
      <c r="D62" s="64">
        <v>45.75</v>
      </c>
      <c r="E62" s="64">
        <v>49.550000000000004</v>
      </c>
      <c r="F62" s="64">
        <v>53.300000000000004</v>
      </c>
      <c r="G62" s="64">
        <v>57</v>
      </c>
      <c r="H62" s="64">
        <v>64.600000000000009</v>
      </c>
      <c r="I62" s="64">
        <v>83.350000000000009</v>
      </c>
      <c r="J62" s="64">
        <v>102</v>
      </c>
      <c r="K62" s="64">
        <v>120.55000000000001</v>
      </c>
      <c r="L62" s="64">
        <v>68.3</v>
      </c>
      <c r="M62" s="64">
        <v>90.65</v>
      </c>
      <c r="N62" s="64">
        <v>113.2</v>
      </c>
      <c r="O62" s="64">
        <v>135.55000000000001</v>
      </c>
      <c r="P62" s="70"/>
      <c r="Q62" s="70"/>
      <c r="R62" s="70"/>
      <c r="S62" s="70"/>
      <c r="T62" s="70"/>
      <c r="U62" s="70"/>
      <c r="V62" s="70"/>
      <c r="W62" s="70"/>
      <c r="X62" s="70"/>
      <c r="Y62" s="70"/>
      <c r="Z62" s="70"/>
      <c r="AA62" s="70"/>
      <c r="AB62" s="34"/>
      <c r="AC62" s="34"/>
      <c r="AD62" s="34"/>
      <c r="AE62" s="34"/>
      <c r="AF62" s="34"/>
      <c r="AG62" s="34"/>
      <c r="AH62" s="34"/>
      <c r="AI62" s="34"/>
      <c r="AK62" s="477"/>
      <c r="AL62" s="33"/>
      <c r="AM62" s="34"/>
      <c r="AN62" s="34"/>
      <c r="AO62" s="34"/>
      <c r="AP62" s="34"/>
      <c r="AQ62" s="34"/>
      <c r="AR62" s="34"/>
      <c r="AS62" s="34"/>
      <c r="AT62" s="34"/>
      <c r="AU62" s="34"/>
      <c r="AV62" s="34"/>
      <c r="AW62" s="34"/>
      <c r="AX62" s="34"/>
    </row>
    <row r="63" spans="2:50" ht="15" customHeight="1">
      <c r="B63" s="418"/>
      <c r="C63" s="44" t="s">
        <v>29</v>
      </c>
      <c r="D63" s="64">
        <v>36.800000000000004</v>
      </c>
      <c r="E63" s="64">
        <v>39.6</v>
      </c>
      <c r="F63" s="64">
        <v>42.35</v>
      </c>
      <c r="G63" s="64">
        <v>45.25</v>
      </c>
      <c r="H63" s="64">
        <v>51.85</v>
      </c>
      <c r="I63" s="64">
        <v>65.850000000000009</v>
      </c>
      <c r="J63" s="64">
        <v>79.95</v>
      </c>
      <c r="K63" s="64">
        <v>93.850000000000009</v>
      </c>
      <c r="L63" s="64">
        <v>54.6</v>
      </c>
      <c r="M63" s="64">
        <v>71.5</v>
      </c>
      <c r="N63" s="64">
        <v>88.300000000000011</v>
      </c>
      <c r="O63" s="64">
        <v>105.10000000000001</v>
      </c>
      <c r="P63" s="70"/>
      <c r="Q63" s="70"/>
      <c r="R63" s="70"/>
      <c r="S63" s="70"/>
      <c r="T63" s="70"/>
      <c r="U63" s="70"/>
      <c r="V63" s="70"/>
      <c r="W63" s="70"/>
      <c r="X63" s="70"/>
      <c r="Y63" s="70"/>
      <c r="Z63" s="70"/>
      <c r="AA63" s="70"/>
      <c r="AB63" s="34"/>
      <c r="AC63" s="34"/>
      <c r="AD63" s="34"/>
      <c r="AE63" s="34"/>
      <c r="AF63" s="34"/>
      <c r="AG63" s="34"/>
      <c r="AH63" s="34"/>
      <c r="AI63" s="34"/>
      <c r="AK63" s="477"/>
      <c r="AL63" s="33"/>
      <c r="AM63" s="34"/>
      <c r="AN63" s="34"/>
      <c r="AO63" s="34"/>
      <c r="AP63" s="34"/>
      <c r="AQ63" s="34"/>
      <c r="AR63" s="34"/>
      <c r="AS63" s="34"/>
      <c r="AT63" s="34"/>
      <c r="AU63" s="34"/>
      <c r="AV63" s="34"/>
      <c r="AW63" s="34"/>
      <c r="AX63" s="34"/>
    </row>
    <row r="64" spans="2:50" ht="15" customHeight="1">
      <c r="B64" s="418"/>
      <c r="C64" s="44" t="s">
        <v>1</v>
      </c>
      <c r="D64" s="64">
        <v>29.900000000000002</v>
      </c>
      <c r="E64" s="64">
        <v>31.950000000000003</v>
      </c>
      <c r="F64" s="64">
        <v>34.1</v>
      </c>
      <c r="G64" s="64">
        <v>36.200000000000003</v>
      </c>
      <c r="H64" s="64">
        <v>41.95</v>
      </c>
      <c r="I64" s="64">
        <v>52.650000000000006</v>
      </c>
      <c r="J64" s="64">
        <v>63.25</v>
      </c>
      <c r="K64" s="64">
        <v>73.900000000000006</v>
      </c>
      <c r="L64" s="64">
        <v>44.2</v>
      </c>
      <c r="M64" s="64">
        <v>57</v>
      </c>
      <c r="N64" s="64">
        <v>69.650000000000006</v>
      </c>
      <c r="O64" s="64">
        <v>82.4</v>
      </c>
      <c r="P64" s="70"/>
      <c r="Q64" s="70"/>
      <c r="R64" s="70"/>
      <c r="S64" s="70"/>
      <c r="T64" s="70"/>
      <c r="U64" s="70"/>
      <c r="V64" s="70"/>
      <c r="W64" s="70"/>
      <c r="X64" s="70"/>
      <c r="Y64" s="70"/>
      <c r="Z64" s="70"/>
      <c r="AA64" s="70"/>
      <c r="AB64" s="34"/>
      <c r="AC64" s="34"/>
      <c r="AD64" s="34"/>
      <c r="AE64" s="34"/>
      <c r="AF64" s="34"/>
      <c r="AG64" s="34"/>
      <c r="AH64" s="34"/>
      <c r="AI64" s="34"/>
      <c r="AK64" s="477"/>
      <c r="AL64" s="33"/>
      <c r="AM64" s="34"/>
      <c r="AN64" s="34"/>
      <c r="AO64" s="34"/>
      <c r="AP64" s="34"/>
      <c r="AQ64" s="34"/>
      <c r="AR64" s="34"/>
      <c r="AS64" s="34"/>
      <c r="AT64" s="34"/>
      <c r="AU64" s="34"/>
      <c r="AV64" s="34"/>
      <c r="AW64" s="34"/>
      <c r="AX64" s="34"/>
    </row>
    <row r="65" spans="1:50" ht="15" customHeight="1">
      <c r="B65" s="418"/>
      <c r="C65" s="44" t="s">
        <v>2</v>
      </c>
      <c r="D65" s="64">
        <v>17.650000000000002</v>
      </c>
      <c r="E65" s="64">
        <v>18.650000000000002</v>
      </c>
      <c r="F65" s="64">
        <v>21.35</v>
      </c>
      <c r="G65" s="64">
        <v>24.150000000000002</v>
      </c>
      <c r="H65" s="64">
        <v>25.150000000000002</v>
      </c>
      <c r="I65" s="64">
        <v>30.200000000000003</v>
      </c>
      <c r="J65" s="64">
        <v>37</v>
      </c>
      <c r="K65" s="64">
        <v>43.7</v>
      </c>
      <c r="L65" s="64">
        <v>26.200000000000003</v>
      </c>
      <c r="M65" s="64">
        <v>32.25</v>
      </c>
      <c r="N65" s="64">
        <v>40.1</v>
      </c>
      <c r="O65" s="64">
        <v>47.800000000000004</v>
      </c>
      <c r="P65" s="70"/>
      <c r="Q65" s="70"/>
      <c r="R65" s="70"/>
      <c r="S65" s="70"/>
      <c r="T65" s="70"/>
      <c r="U65" s="70"/>
      <c r="V65" s="70"/>
      <c r="W65" s="70"/>
      <c r="X65" s="70"/>
      <c r="Y65" s="70"/>
      <c r="Z65" s="70"/>
      <c r="AA65" s="70"/>
      <c r="AB65" s="34"/>
      <c r="AC65" s="34"/>
      <c r="AD65" s="34"/>
      <c r="AE65" s="34"/>
      <c r="AF65" s="34"/>
      <c r="AG65" s="34"/>
      <c r="AH65" s="34"/>
      <c r="AI65" s="34"/>
      <c r="AK65" s="477"/>
      <c r="AL65" s="33"/>
      <c r="AM65" s="34"/>
      <c r="AN65" s="34"/>
      <c r="AO65" s="34"/>
      <c r="AP65" s="34"/>
      <c r="AQ65" s="34"/>
      <c r="AR65" s="34"/>
      <c r="AS65" s="34"/>
      <c r="AT65" s="34"/>
      <c r="AU65" s="34"/>
      <c r="AV65" s="34"/>
      <c r="AW65" s="34"/>
      <c r="AX65" s="34"/>
    </row>
    <row r="66" spans="1:50" ht="15" customHeight="1">
      <c r="B66" s="418"/>
      <c r="C66" s="44" t="s">
        <v>3</v>
      </c>
      <c r="D66" s="64">
        <v>16.8</v>
      </c>
      <c r="E66" s="64">
        <v>17.55</v>
      </c>
      <c r="F66" s="64">
        <v>19.900000000000002</v>
      </c>
      <c r="G66" s="64">
        <v>22.25</v>
      </c>
      <c r="H66" s="64">
        <v>22.8</v>
      </c>
      <c r="I66" s="64">
        <v>26.1</v>
      </c>
      <c r="J66" s="64">
        <v>31.05</v>
      </c>
      <c r="K66" s="64">
        <v>36.050000000000004</v>
      </c>
      <c r="L66" s="64">
        <v>23.6</v>
      </c>
      <c r="M66" s="64">
        <v>27.400000000000002</v>
      </c>
      <c r="N66" s="64">
        <v>33</v>
      </c>
      <c r="O66" s="64">
        <v>38.75</v>
      </c>
      <c r="P66" s="70"/>
      <c r="Q66" s="70"/>
      <c r="R66" s="70"/>
      <c r="S66" s="70"/>
      <c r="T66" s="70"/>
      <c r="U66" s="70"/>
      <c r="V66" s="70"/>
      <c r="W66" s="70"/>
      <c r="X66" s="70"/>
      <c r="Y66" s="70"/>
      <c r="Z66" s="70"/>
      <c r="AA66" s="70"/>
      <c r="AB66" s="34"/>
      <c r="AC66" s="34"/>
      <c r="AD66" s="34"/>
      <c r="AE66" s="34"/>
      <c r="AF66" s="34"/>
      <c r="AG66" s="34"/>
      <c r="AH66" s="34"/>
      <c r="AI66" s="34"/>
      <c r="AK66" s="477"/>
      <c r="AL66" s="33"/>
      <c r="AM66" s="34"/>
      <c r="AN66" s="34"/>
      <c r="AO66" s="34"/>
      <c r="AP66" s="34"/>
      <c r="AQ66" s="34"/>
      <c r="AR66" s="34"/>
      <c r="AS66" s="34"/>
      <c r="AT66" s="34"/>
      <c r="AU66" s="34"/>
      <c r="AV66" s="34"/>
      <c r="AW66" s="34"/>
      <c r="AX66" s="34"/>
    </row>
    <row r="67" spans="1:50" ht="15" customHeight="1">
      <c r="B67" s="418"/>
      <c r="C67" s="44" t="s">
        <v>4</v>
      </c>
      <c r="D67" s="64">
        <v>16.2</v>
      </c>
      <c r="E67" s="64">
        <v>16.600000000000001</v>
      </c>
      <c r="F67" s="64">
        <v>18.850000000000001</v>
      </c>
      <c r="G67" s="64">
        <v>20.950000000000003</v>
      </c>
      <c r="H67" s="64">
        <v>21.35</v>
      </c>
      <c r="I67" s="64">
        <v>23.8</v>
      </c>
      <c r="J67" s="64">
        <v>27.85</v>
      </c>
      <c r="K67" s="64">
        <v>31.85</v>
      </c>
      <c r="L67" s="64">
        <v>21.950000000000003</v>
      </c>
      <c r="M67" s="64">
        <v>24.75</v>
      </c>
      <c r="N67" s="64">
        <v>29.3</v>
      </c>
      <c r="O67" s="64">
        <v>33.700000000000003</v>
      </c>
      <c r="P67" s="70"/>
      <c r="Q67" s="70"/>
      <c r="R67" s="70"/>
      <c r="S67" s="70"/>
      <c r="T67" s="70"/>
      <c r="U67" s="70"/>
      <c r="V67" s="70"/>
      <c r="W67" s="70"/>
      <c r="X67" s="70"/>
      <c r="Y67" s="70"/>
      <c r="Z67" s="70"/>
      <c r="AA67" s="70"/>
      <c r="AB67" s="34"/>
      <c r="AC67" s="34"/>
      <c r="AD67" s="34"/>
      <c r="AE67" s="34"/>
      <c r="AF67" s="34"/>
      <c r="AG67" s="34"/>
      <c r="AH67" s="34"/>
      <c r="AI67" s="34"/>
      <c r="AK67" s="477"/>
      <c r="AL67" s="33"/>
      <c r="AM67" s="34"/>
      <c r="AN67" s="34"/>
      <c r="AO67" s="34"/>
      <c r="AP67" s="34"/>
      <c r="AQ67" s="34"/>
      <c r="AR67" s="34"/>
      <c r="AS67" s="34"/>
      <c r="AT67" s="34"/>
      <c r="AU67" s="34"/>
      <c r="AV67" s="34"/>
      <c r="AW67" s="34"/>
      <c r="AX67" s="34"/>
    </row>
    <row r="68" spans="1:50" ht="15" customHeight="1">
      <c r="B68" s="418"/>
      <c r="C68" s="44" t="s">
        <v>5</v>
      </c>
      <c r="D68" s="64">
        <v>15.15</v>
      </c>
      <c r="E68" s="64">
        <v>15.450000000000001</v>
      </c>
      <c r="F68" s="64">
        <v>17.25</v>
      </c>
      <c r="G68" s="64">
        <v>19.200000000000003</v>
      </c>
      <c r="H68" s="64">
        <v>19.5</v>
      </c>
      <c r="I68" s="64">
        <v>20.950000000000003</v>
      </c>
      <c r="J68" s="64">
        <v>24</v>
      </c>
      <c r="K68" s="64">
        <v>26.900000000000002</v>
      </c>
      <c r="L68" s="64">
        <v>19.700000000000003</v>
      </c>
      <c r="M68" s="64">
        <v>21.55</v>
      </c>
      <c r="N68" s="64">
        <v>24.85</v>
      </c>
      <c r="O68" s="64">
        <v>28.150000000000002</v>
      </c>
      <c r="P68" s="70"/>
      <c r="Q68" s="70"/>
      <c r="R68" s="70"/>
      <c r="S68" s="70"/>
      <c r="T68" s="70"/>
      <c r="U68" s="70"/>
      <c r="V68" s="70"/>
      <c r="W68" s="70"/>
      <c r="X68" s="70"/>
      <c r="Y68" s="70"/>
      <c r="Z68" s="70"/>
      <c r="AA68" s="70"/>
      <c r="AB68" s="34"/>
      <c r="AC68" s="34"/>
      <c r="AD68" s="34"/>
      <c r="AE68" s="34"/>
      <c r="AF68" s="34"/>
      <c r="AG68" s="34"/>
      <c r="AH68" s="34"/>
      <c r="AI68" s="34"/>
      <c r="AK68" s="477"/>
      <c r="AL68" s="33"/>
      <c r="AM68" s="34"/>
      <c r="AN68" s="34"/>
      <c r="AO68" s="34"/>
      <c r="AP68" s="34"/>
      <c r="AQ68" s="34"/>
      <c r="AR68" s="34"/>
      <c r="AS68" s="34"/>
      <c r="AT68" s="34"/>
      <c r="AU68" s="34"/>
      <c r="AV68" s="34"/>
      <c r="AW68" s="34"/>
      <c r="AX68" s="34"/>
    </row>
    <row r="69" spans="1:50" ht="15.75" customHeight="1">
      <c r="B69" s="418"/>
      <c r="C69" s="44" t="s">
        <v>23</v>
      </c>
      <c r="D69" s="64">
        <v>14.05</v>
      </c>
      <c r="E69" s="64">
        <v>14.350000000000001</v>
      </c>
      <c r="F69" s="64">
        <v>15.9</v>
      </c>
      <c r="G69" s="64">
        <v>17.55</v>
      </c>
      <c r="H69" s="64">
        <v>17.650000000000002</v>
      </c>
      <c r="I69" s="64">
        <v>18.55</v>
      </c>
      <c r="J69" s="64">
        <v>20.75</v>
      </c>
      <c r="K69" s="64">
        <v>23.1</v>
      </c>
      <c r="L69" s="64">
        <v>17.850000000000001</v>
      </c>
      <c r="M69" s="64">
        <v>18.850000000000001</v>
      </c>
      <c r="N69" s="64">
        <v>21.35</v>
      </c>
      <c r="O69" s="64">
        <v>23.7</v>
      </c>
      <c r="P69" s="70"/>
      <c r="Q69" s="70"/>
      <c r="R69" s="70"/>
      <c r="S69" s="70"/>
      <c r="T69" s="70"/>
      <c r="U69" s="70"/>
      <c r="V69" s="70"/>
      <c r="W69" s="70"/>
      <c r="X69" s="70"/>
      <c r="Y69" s="70"/>
      <c r="Z69" s="70"/>
      <c r="AA69" s="70"/>
      <c r="AB69" s="34"/>
      <c r="AC69" s="34"/>
      <c r="AD69" s="34"/>
      <c r="AE69" s="34"/>
      <c r="AF69" s="34"/>
      <c r="AG69" s="34"/>
      <c r="AH69" s="34"/>
      <c r="AI69" s="34"/>
      <c r="AK69" s="477"/>
      <c r="AL69" s="33"/>
      <c r="AM69" s="34"/>
      <c r="AN69" s="34"/>
      <c r="AO69" s="34"/>
      <c r="AP69" s="34"/>
      <c r="AQ69" s="34"/>
      <c r="AR69" s="34"/>
      <c r="AS69" s="34"/>
      <c r="AT69" s="34"/>
      <c r="AU69" s="34"/>
      <c r="AV69" s="34"/>
      <c r="AW69" s="34"/>
      <c r="AX69" s="34"/>
    </row>
    <row r="70" spans="1:50">
      <c r="A70" s="45"/>
      <c r="C70" s="103" t="s">
        <v>103</v>
      </c>
    </row>
    <row r="71" spans="1:50">
      <c r="A71" s="45"/>
      <c r="C71" s="103" t="s">
        <v>104</v>
      </c>
    </row>
    <row r="72" spans="1:50">
      <c r="A72" s="45"/>
      <c r="C72" s="103" t="s">
        <v>105</v>
      </c>
    </row>
    <row r="73" spans="1:50">
      <c r="C73" s="103"/>
    </row>
    <row r="74" spans="1:50">
      <c r="C74" s="103"/>
    </row>
    <row r="75" spans="1:50" ht="18">
      <c r="C75" s="5" t="s">
        <v>106</v>
      </c>
      <c r="W75" s="5"/>
    </row>
    <row r="76" spans="1:50" ht="15" customHeight="1">
      <c r="B76" s="1" t="s">
        <v>17</v>
      </c>
      <c r="C76" s="16" t="s">
        <v>151</v>
      </c>
      <c r="D76" s="26" t="s">
        <v>108</v>
      </c>
      <c r="E76" s="75"/>
      <c r="F76" s="53"/>
      <c r="H76" s="53"/>
      <c r="V76" s="477"/>
      <c r="W76" s="33"/>
      <c r="X76" s="76"/>
      <c r="Y76" s="479"/>
      <c r="Z76" s="53"/>
      <c r="AB76" s="53"/>
      <c r="AK76" s="477"/>
      <c r="AL76" s="33"/>
      <c r="AM76" s="76"/>
    </row>
    <row r="77" spans="1:50">
      <c r="B77" s="418" t="s">
        <v>97</v>
      </c>
      <c r="C77" s="29" t="s">
        <v>0</v>
      </c>
      <c r="D77" s="64">
        <v>146.20000000000002</v>
      </c>
      <c r="E77" s="75"/>
      <c r="F77" s="53"/>
      <c r="H77" s="53"/>
      <c r="V77" s="477"/>
      <c r="W77" s="33"/>
      <c r="X77" s="76"/>
      <c r="Y77" s="479"/>
      <c r="Z77" s="53"/>
      <c r="AB77" s="53"/>
      <c r="AK77" s="477"/>
      <c r="AL77" s="33"/>
      <c r="AM77" s="76"/>
    </row>
    <row r="78" spans="1:50">
      <c r="B78" s="418"/>
      <c r="C78" s="29" t="s">
        <v>1</v>
      </c>
      <c r="D78" s="64">
        <v>144.35</v>
      </c>
      <c r="E78" s="75"/>
      <c r="F78" s="53"/>
      <c r="H78" s="53"/>
      <c r="V78" s="477"/>
      <c r="W78" s="33"/>
      <c r="X78" s="76"/>
      <c r="Y78" s="479"/>
      <c r="Z78" s="53"/>
      <c r="AB78" s="53"/>
      <c r="AK78" s="477"/>
      <c r="AL78" s="33"/>
      <c r="AM78" s="76"/>
    </row>
    <row r="79" spans="1:50">
      <c r="B79" s="418"/>
      <c r="C79" s="29" t="s">
        <v>24</v>
      </c>
      <c r="D79" s="64">
        <v>141.85</v>
      </c>
      <c r="E79" s="75"/>
      <c r="F79" s="53"/>
      <c r="H79" s="53"/>
      <c r="V79" s="477"/>
      <c r="W79" s="33"/>
      <c r="X79" s="76"/>
      <c r="Y79" s="479"/>
      <c r="Z79" s="53"/>
      <c r="AB79" s="53"/>
      <c r="AK79" s="477"/>
      <c r="AL79" s="33"/>
      <c r="AM79" s="76"/>
    </row>
    <row r="80" spans="1:50">
      <c r="B80" s="418"/>
      <c r="C80" s="29" t="s">
        <v>3</v>
      </c>
      <c r="D80" s="64">
        <v>140.1</v>
      </c>
      <c r="E80" s="75"/>
      <c r="F80" s="53"/>
      <c r="H80" s="53"/>
      <c r="V80" s="477"/>
      <c r="W80" s="33"/>
      <c r="X80" s="76"/>
      <c r="Y80" s="479"/>
      <c r="Z80" s="53"/>
      <c r="AB80" s="53"/>
      <c r="AK80" s="477"/>
      <c r="AL80" s="33"/>
      <c r="AM80" s="76"/>
    </row>
    <row r="81" spans="2:39">
      <c r="B81" s="418"/>
      <c r="C81" s="29" t="s">
        <v>4</v>
      </c>
      <c r="D81" s="64">
        <v>137.65</v>
      </c>
      <c r="E81" s="75"/>
      <c r="F81" s="53"/>
      <c r="H81" s="53"/>
      <c r="V81" s="477"/>
      <c r="W81" s="33"/>
      <c r="X81" s="76"/>
      <c r="Y81" s="479"/>
      <c r="Z81" s="53"/>
      <c r="AB81" s="53"/>
      <c r="AK81" s="477"/>
      <c r="AL81" s="33"/>
      <c r="AM81" s="76"/>
    </row>
    <row r="82" spans="2:39">
      <c r="B82" s="418"/>
      <c r="C82" s="29" t="s">
        <v>5</v>
      </c>
      <c r="D82" s="64">
        <v>133.20000000000002</v>
      </c>
      <c r="E82" s="75"/>
      <c r="F82" s="53"/>
      <c r="H82" s="53"/>
      <c r="V82" s="477"/>
      <c r="W82" s="33"/>
      <c r="X82" s="76"/>
      <c r="Y82" s="479"/>
      <c r="Z82" s="53"/>
      <c r="AB82" s="53"/>
      <c r="AK82" s="477"/>
      <c r="AL82" s="33"/>
      <c r="AM82" s="76"/>
    </row>
    <row r="83" spans="2:39">
      <c r="B83" s="418"/>
      <c r="C83" s="29" t="s">
        <v>20</v>
      </c>
      <c r="D83" s="64">
        <v>128.9</v>
      </c>
      <c r="E83" s="75"/>
      <c r="F83" s="53"/>
      <c r="H83" s="53"/>
      <c r="V83" s="477"/>
      <c r="W83" s="33"/>
      <c r="X83" s="76"/>
      <c r="Y83" s="479"/>
      <c r="Z83" s="53"/>
      <c r="AB83" s="53"/>
      <c r="AK83" s="477"/>
      <c r="AL83" s="33"/>
      <c r="AM83" s="76"/>
    </row>
    <row r="84" spans="2:39">
      <c r="B84" s="418"/>
      <c r="C84" s="29" t="s">
        <v>21</v>
      </c>
      <c r="D84" s="64">
        <v>120.45</v>
      </c>
      <c r="E84" s="75"/>
      <c r="F84" s="53"/>
      <c r="H84" s="53"/>
      <c r="V84" s="477"/>
      <c r="W84" s="33"/>
      <c r="X84" s="76"/>
      <c r="Y84" s="479"/>
      <c r="Z84" s="53"/>
      <c r="AB84" s="53"/>
      <c r="AK84" s="477"/>
      <c r="AL84" s="33"/>
      <c r="AM84" s="76"/>
    </row>
    <row r="85" spans="2:39">
      <c r="B85" s="418"/>
      <c r="C85" s="29" t="s">
        <v>38</v>
      </c>
      <c r="D85" s="64">
        <v>111.7</v>
      </c>
      <c r="E85" s="75"/>
      <c r="H85" s="53"/>
      <c r="V85" s="477"/>
      <c r="W85" s="33"/>
      <c r="X85" s="76"/>
      <c r="Y85" s="479"/>
      <c r="AB85" s="53"/>
      <c r="AK85" s="477"/>
      <c r="AL85" s="33"/>
      <c r="AM85" s="76"/>
    </row>
    <row r="86" spans="2:39">
      <c r="C86" s="103" t="s">
        <v>152</v>
      </c>
      <c r="E86" s="75"/>
      <c r="H86" s="53"/>
      <c r="V86" s="477"/>
      <c r="W86" s="33"/>
      <c r="X86" s="76"/>
      <c r="Y86" s="479"/>
      <c r="AB86" s="53"/>
      <c r="AK86" s="477"/>
      <c r="AL86" s="33"/>
      <c r="AM86" s="76"/>
    </row>
    <row r="87" spans="2:39" ht="17.25" customHeight="1">
      <c r="AA87" s="76"/>
    </row>
    <row r="88" spans="2:39" ht="17.25" customHeight="1">
      <c r="B88" s="1" t="s">
        <v>18</v>
      </c>
      <c r="C88" s="16" t="s">
        <v>107</v>
      </c>
      <c r="D88" s="17" t="s">
        <v>108</v>
      </c>
      <c r="W88" s="48"/>
      <c r="X88" s="49"/>
      <c r="AL88" s="48"/>
      <c r="AM88" s="49"/>
    </row>
    <row r="89" spans="2:39" ht="17.25" customHeight="1">
      <c r="B89" s="418" t="s">
        <v>109</v>
      </c>
      <c r="C89" s="29" t="s">
        <v>0</v>
      </c>
      <c r="D89" s="64">
        <v>88.300000000000011</v>
      </c>
      <c r="E89" s="78"/>
      <c r="V89" s="477"/>
      <c r="W89" s="33"/>
      <c r="X89" s="34"/>
      <c r="Y89" s="478"/>
      <c r="AK89" s="477"/>
      <c r="AL89" s="33"/>
      <c r="AM89" s="76"/>
    </row>
    <row r="90" spans="2:39" ht="17.25" customHeight="1">
      <c r="B90" s="418"/>
      <c r="C90" s="29" t="s">
        <v>1</v>
      </c>
      <c r="D90" s="64">
        <v>83.850000000000009</v>
      </c>
      <c r="E90" s="78"/>
      <c r="V90" s="477"/>
      <c r="W90" s="33"/>
      <c r="X90" s="34"/>
      <c r="Y90" s="478"/>
      <c r="AK90" s="477"/>
      <c r="AL90" s="33"/>
      <c r="AM90" s="76"/>
    </row>
    <row r="91" spans="2:39" ht="17.25" customHeight="1">
      <c r="B91" s="418"/>
      <c r="C91" s="29" t="s">
        <v>24</v>
      </c>
      <c r="D91" s="64">
        <v>79.45</v>
      </c>
      <c r="E91" s="78"/>
      <c r="V91" s="477"/>
      <c r="W91" s="33"/>
      <c r="X91" s="34"/>
      <c r="Y91" s="478"/>
      <c r="AK91" s="477"/>
      <c r="AL91" s="33"/>
      <c r="AM91" s="76"/>
    </row>
    <row r="92" spans="2:39" ht="17.25" customHeight="1">
      <c r="B92" s="418"/>
      <c r="C92" s="50" t="s">
        <v>3</v>
      </c>
      <c r="D92" s="64">
        <v>76.55</v>
      </c>
      <c r="E92" s="78"/>
      <c r="V92" s="477"/>
      <c r="W92" s="33"/>
      <c r="X92" s="34"/>
      <c r="Y92" s="478"/>
      <c r="AK92" s="477"/>
      <c r="AL92" s="33"/>
      <c r="AM92" s="76"/>
    </row>
    <row r="93" spans="2:39" ht="17.25" customHeight="1">
      <c r="B93" s="418"/>
      <c r="C93" s="29" t="s">
        <v>4</v>
      </c>
      <c r="D93" s="64">
        <v>75.100000000000009</v>
      </c>
      <c r="E93" s="78"/>
      <c r="V93" s="477"/>
      <c r="W93" s="33"/>
      <c r="X93" s="34"/>
      <c r="Y93" s="478"/>
      <c r="AK93" s="477"/>
      <c r="AL93" s="33"/>
      <c r="AM93" s="76"/>
    </row>
    <row r="94" spans="2:39" ht="17.25" customHeight="1">
      <c r="B94" s="418"/>
      <c r="C94" s="29" t="s">
        <v>5</v>
      </c>
      <c r="D94" s="64">
        <v>70.7</v>
      </c>
      <c r="E94" s="78"/>
      <c r="V94" s="477"/>
      <c r="W94" s="33"/>
      <c r="X94" s="34"/>
      <c r="Y94" s="478"/>
      <c r="AK94" s="477"/>
      <c r="AL94" s="33"/>
      <c r="AM94" s="76"/>
    </row>
    <row r="95" spans="2:39" ht="17.25" customHeight="1">
      <c r="B95" s="418"/>
      <c r="C95" s="29" t="s">
        <v>23</v>
      </c>
      <c r="D95" s="64">
        <v>66.25</v>
      </c>
      <c r="E95" s="78"/>
      <c r="V95" s="477"/>
      <c r="W95" s="33"/>
      <c r="X95" s="34"/>
      <c r="Y95" s="478"/>
      <c r="AK95" s="477"/>
      <c r="AL95" s="33"/>
      <c r="AM95" s="76"/>
    </row>
    <row r="96" spans="2:39" ht="17.25" customHeight="1">
      <c r="C96" s="103"/>
      <c r="W96" s="103"/>
      <c r="AL96" s="103"/>
    </row>
    <row r="97" spans="2:39" ht="17.25" customHeight="1">
      <c r="B97" s="1" t="s">
        <v>22</v>
      </c>
      <c r="C97" s="16" t="s">
        <v>111</v>
      </c>
      <c r="D97" s="26" t="s">
        <v>108</v>
      </c>
      <c r="E97" s="51"/>
      <c r="W97" s="48"/>
      <c r="X97" s="102"/>
      <c r="Y97" s="479"/>
      <c r="AL97" s="48"/>
      <c r="AM97" s="102"/>
    </row>
    <row r="98" spans="2:39" ht="17.25" customHeight="1">
      <c r="B98" s="480" t="s">
        <v>110</v>
      </c>
      <c r="C98" s="29" t="s">
        <v>0</v>
      </c>
      <c r="D98" s="64">
        <v>289.35000000000002</v>
      </c>
      <c r="E98" s="78"/>
      <c r="V98" s="477"/>
      <c r="W98" s="33"/>
      <c r="X98" s="34"/>
      <c r="Y98" s="479"/>
      <c r="AK98" s="477"/>
      <c r="AL98" s="33"/>
      <c r="AM98" s="76"/>
    </row>
    <row r="99" spans="2:39" ht="17.25" customHeight="1">
      <c r="B99" s="480"/>
      <c r="C99" s="29" t="s">
        <v>1</v>
      </c>
      <c r="D99" s="64">
        <v>279.05</v>
      </c>
      <c r="E99" s="78"/>
      <c r="V99" s="477"/>
      <c r="W99" s="33"/>
      <c r="X99" s="34"/>
      <c r="Y99" s="479"/>
      <c r="AK99" s="477"/>
      <c r="AL99" s="33"/>
      <c r="AM99" s="76"/>
    </row>
    <row r="100" spans="2:39" ht="17.25" customHeight="1">
      <c r="B100" s="480"/>
      <c r="C100" s="29" t="s">
        <v>19</v>
      </c>
      <c r="D100" s="64">
        <v>268.15000000000003</v>
      </c>
      <c r="E100" s="78"/>
      <c r="V100" s="477"/>
      <c r="W100" s="33"/>
      <c r="X100" s="34"/>
      <c r="Y100" s="479"/>
      <c r="AK100" s="477"/>
      <c r="AL100" s="33"/>
      <c r="AM100" s="76"/>
    </row>
    <row r="101" spans="2:39" ht="17.25" customHeight="1">
      <c r="B101" s="480"/>
      <c r="C101" s="29" t="s">
        <v>39</v>
      </c>
      <c r="D101" s="64">
        <v>257.40000000000003</v>
      </c>
      <c r="E101" s="78"/>
      <c r="V101" s="477"/>
      <c r="W101" s="33"/>
      <c r="X101" s="34"/>
      <c r="Y101" s="479"/>
      <c r="AK101" s="477"/>
      <c r="AL101" s="33"/>
      <c r="AM101" s="76"/>
    </row>
    <row r="102" spans="2:39" ht="17.25" customHeight="1">
      <c r="E102" s="78"/>
      <c r="V102" s="477"/>
      <c r="W102" s="33"/>
      <c r="X102" s="34"/>
      <c r="Y102" s="479"/>
      <c r="AK102" s="477"/>
      <c r="AL102" s="33"/>
      <c r="AM102" s="76"/>
    </row>
    <row r="103" spans="2:39" ht="37.5" customHeight="1">
      <c r="B103" s="1" t="s">
        <v>40</v>
      </c>
      <c r="C103" s="16" t="s">
        <v>138</v>
      </c>
      <c r="D103" s="112" t="s">
        <v>137</v>
      </c>
      <c r="E103" s="78"/>
      <c r="V103" s="477"/>
      <c r="W103" s="33"/>
      <c r="X103" s="34"/>
      <c r="Y103" s="479"/>
      <c r="AK103" s="477"/>
      <c r="AL103" s="33"/>
      <c r="AM103" s="76"/>
    </row>
    <row r="104" spans="2:39" ht="17.25" customHeight="1">
      <c r="B104" s="421" t="s">
        <v>97</v>
      </c>
      <c r="C104" s="74" t="s">
        <v>0</v>
      </c>
      <c r="D104" s="64">
        <v>24.25</v>
      </c>
      <c r="E104" s="78"/>
      <c r="V104" s="477"/>
      <c r="W104" s="33"/>
      <c r="X104" s="34"/>
      <c r="Y104" s="479"/>
      <c r="AK104" s="477"/>
      <c r="AL104" s="33"/>
      <c r="AM104" s="76"/>
    </row>
    <row r="105" spans="2:39" ht="17.25" customHeight="1">
      <c r="B105" s="422"/>
      <c r="C105" s="44" t="s">
        <v>1</v>
      </c>
      <c r="D105" s="64">
        <v>23.200000000000003</v>
      </c>
      <c r="E105" s="78"/>
      <c r="V105" s="477"/>
      <c r="W105" s="33"/>
      <c r="X105" s="34"/>
      <c r="Y105" s="479"/>
      <c r="AK105" s="477"/>
      <c r="AL105" s="33"/>
      <c r="AM105" s="76"/>
    </row>
    <row r="106" spans="2:39" ht="17.25" customHeight="1">
      <c r="B106" s="422"/>
      <c r="C106" s="44" t="s">
        <v>2</v>
      </c>
      <c r="D106" s="64">
        <v>22.05</v>
      </c>
      <c r="E106" s="78"/>
      <c r="V106" s="477"/>
      <c r="W106" s="33"/>
      <c r="X106" s="34"/>
      <c r="Y106" s="479"/>
      <c r="AK106" s="477"/>
      <c r="AL106" s="33"/>
      <c r="AM106" s="76"/>
    </row>
    <row r="107" spans="2:39" ht="17.25" customHeight="1">
      <c r="B107" s="422"/>
      <c r="C107" s="44" t="s">
        <v>3</v>
      </c>
      <c r="D107" s="64">
        <v>20.400000000000002</v>
      </c>
      <c r="E107" s="78"/>
      <c r="V107" s="477"/>
      <c r="W107" s="33"/>
      <c r="X107" s="34"/>
      <c r="Y107" s="479"/>
      <c r="AK107" s="477"/>
      <c r="AL107" s="33"/>
      <c r="AM107" s="76"/>
    </row>
    <row r="108" spans="2:39" ht="17.25" customHeight="1">
      <c r="B108" s="422"/>
      <c r="C108" s="44" t="s">
        <v>4</v>
      </c>
      <c r="D108" s="64">
        <v>19.900000000000002</v>
      </c>
      <c r="E108" s="51"/>
      <c r="V108" s="99"/>
      <c r="W108" s="33"/>
      <c r="X108" s="34"/>
      <c r="Y108" s="479"/>
      <c r="AK108" s="99"/>
      <c r="AL108" s="33"/>
      <c r="AM108" s="76"/>
    </row>
    <row r="109" spans="2:39" ht="17.25" customHeight="1">
      <c r="B109" s="422"/>
      <c r="C109" s="44" t="s">
        <v>5</v>
      </c>
      <c r="D109" s="64">
        <v>18.850000000000001</v>
      </c>
      <c r="E109" s="51"/>
      <c r="X109" s="53"/>
      <c r="Y109" s="479"/>
      <c r="AM109" s="53"/>
    </row>
    <row r="110" spans="2:39" ht="17.25" customHeight="1">
      <c r="B110" s="422"/>
      <c r="C110" s="44" t="s">
        <v>6</v>
      </c>
      <c r="D110" s="64">
        <v>17.75</v>
      </c>
      <c r="E110" s="51"/>
      <c r="W110" s="48"/>
      <c r="X110" s="102"/>
      <c r="Y110" s="479"/>
      <c r="AL110" s="48"/>
      <c r="AM110" s="102"/>
    </row>
    <row r="111" spans="2:39" ht="20.25" customHeight="1">
      <c r="B111" s="422"/>
      <c r="C111" s="44" t="s">
        <v>7</v>
      </c>
      <c r="D111" s="64">
        <v>17</v>
      </c>
      <c r="E111" s="78"/>
      <c r="V111" s="473"/>
      <c r="W111" s="33"/>
      <c r="X111" s="34"/>
      <c r="Y111" s="479"/>
      <c r="AK111" s="473"/>
      <c r="AL111" s="33"/>
      <c r="AM111" s="76"/>
    </row>
    <row r="112" spans="2:39" ht="20.25" customHeight="1">
      <c r="B112" s="422"/>
      <c r="C112" s="44" t="s">
        <v>8</v>
      </c>
      <c r="D112" s="64">
        <v>16.7</v>
      </c>
      <c r="E112" s="78"/>
      <c r="V112" s="473"/>
      <c r="W112" s="33"/>
      <c r="X112" s="34"/>
      <c r="Y112" s="479"/>
      <c r="AK112" s="473"/>
      <c r="AL112" s="33"/>
      <c r="AM112" s="76"/>
    </row>
    <row r="113" spans="2:39" ht="20.25" customHeight="1">
      <c r="B113" s="422"/>
      <c r="C113" s="44" t="s">
        <v>9</v>
      </c>
      <c r="D113" s="64">
        <v>16.2</v>
      </c>
      <c r="E113" s="78"/>
      <c r="V113" s="473"/>
      <c r="W113" s="33"/>
      <c r="X113" s="34"/>
      <c r="Y113" s="479"/>
      <c r="AK113" s="473"/>
      <c r="AL113" s="33"/>
      <c r="AM113" s="76"/>
    </row>
    <row r="114" spans="2:39" ht="20.25" customHeight="1">
      <c r="B114" s="422"/>
      <c r="C114" s="44" t="s">
        <v>14</v>
      </c>
      <c r="D114" s="64">
        <v>15.8</v>
      </c>
      <c r="E114" s="78"/>
      <c r="V114" s="473"/>
      <c r="W114" s="33"/>
      <c r="X114" s="34"/>
      <c r="Y114" s="479"/>
      <c r="AK114" s="473"/>
      <c r="AL114" s="33"/>
      <c r="AM114" s="76"/>
    </row>
    <row r="115" spans="2:39" ht="18" customHeight="1">
      <c r="B115" s="423"/>
      <c r="C115" s="44" t="s">
        <v>55</v>
      </c>
      <c r="D115" s="64">
        <v>15.05</v>
      </c>
      <c r="W115" s="103"/>
    </row>
    <row r="116" spans="2:39" ht="18">
      <c r="C116" s="5" t="s">
        <v>112</v>
      </c>
      <c r="W116" s="5"/>
    </row>
    <row r="117" spans="2:39" ht="30.75" customHeight="1">
      <c r="C117" s="474" t="s">
        <v>113</v>
      </c>
      <c r="D117" s="475"/>
      <c r="W117" s="476"/>
      <c r="X117" s="476"/>
    </row>
    <row r="118" spans="2:39">
      <c r="C118" s="353" t="s">
        <v>114</v>
      </c>
      <c r="D118" s="354"/>
      <c r="E118" s="414" t="s">
        <v>117</v>
      </c>
      <c r="F118" s="414"/>
      <c r="G118" s="414"/>
      <c r="W118" s="466"/>
      <c r="X118" s="466"/>
      <c r="Y118" s="465"/>
      <c r="Z118" s="465"/>
      <c r="AA118" s="465"/>
    </row>
    <row r="119" spans="2:39" ht="17.25" customHeight="1">
      <c r="C119" s="353" t="s">
        <v>115</v>
      </c>
      <c r="D119" s="354"/>
      <c r="E119" s="472" t="s">
        <v>47</v>
      </c>
      <c r="F119" s="472"/>
      <c r="G119" s="472"/>
      <c r="W119" s="466"/>
      <c r="X119" s="466"/>
      <c r="Y119" s="465"/>
      <c r="Z119" s="465"/>
      <c r="AA119" s="465"/>
    </row>
    <row r="120" spans="2:39" ht="15.75" customHeight="1">
      <c r="C120" s="353" t="s">
        <v>116</v>
      </c>
      <c r="D120" s="354"/>
      <c r="E120" s="472" t="s">
        <v>46</v>
      </c>
      <c r="F120" s="472"/>
      <c r="G120" s="472"/>
      <c r="W120" s="466"/>
      <c r="X120" s="466"/>
      <c r="Y120" s="465"/>
      <c r="Z120" s="465"/>
      <c r="AA120" s="465"/>
    </row>
    <row r="121" spans="2:39">
      <c r="C121" s="103"/>
      <c r="W121" s="103"/>
    </row>
    <row r="122" spans="2:39">
      <c r="C122" s="103"/>
      <c r="W122" s="103"/>
    </row>
    <row r="123" spans="2:39" ht="18">
      <c r="C123" s="5"/>
      <c r="W123" s="5"/>
    </row>
    <row r="124" spans="2:39" ht="18">
      <c r="C124" s="5" t="s">
        <v>118</v>
      </c>
      <c r="W124" s="5"/>
    </row>
    <row r="125" spans="2:39" ht="15" customHeight="1">
      <c r="C125" s="56" t="s">
        <v>133</v>
      </c>
      <c r="I125" s="56" t="s">
        <v>120</v>
      </c>
      <c r="P125" s="57"/>
      <c r="W125" s="56"/>
      <c r="AC125" s="56"/>
      <c r="AJ125" s="469"/>
    </row>
    <row r="126" spans="2:39" ht="15" customHeight="1">
      <c r="C126" s="355" t="s">
        <v>121</v>
      </c>
      <c r="D126" s="58">
        <v>1</v>
      </c>
      <c r="E126" s="111">
        <v>52.25</v>
      </c>
      <c r="I126" s="355" t="s">
        <v>121</v>
      </c>
      <c r="J126" s="58">
        <v>1</v>
      </c>
      <c r="K126" s="105">
        <v>30.900000000000002</v>
      </c>
      <c r="P126" s="57"/>
      <c r="W126" s="470"/>
      <c r="X126" s="60"/>
      <c r="Y126" s="34"/>
      <c r="AC126" s="470"/>
      <c r="AD126" s="60"/>
      <c r="AE126" s="34"/>
      <c r="AJ126" s="469"/>
    </row>
    <row r="127" spans="2:39" ht="15" customHeight="1">
      <c r="C127" s="356"/>
      <c r="D127" s="58">
        <v>50</v>
      </c>
      <c r="E127" s="111">
        <v>47.7</v>
      </c>
      <c r="I127" s="356"/>
      <c r="J127" s="58">
        <v>50</v>
      </c>
      <c r="K127" s="105">
        <v>28.104285714285716</v>
      </c>
      <c r="P127" s="57"/>
      <c r="W127" s="470"/>
      <c r="X127" s="60"/>
      <c r="Y127" s="34"/>
      <c r="AC127" s="470"/>
      <c r="AD127" s="60"/>
      <c r="AE127" s="34"/>
      <c r="AJ127" s="469"/>
    </row>
    <row r="128" spans="2:39" ht="15" customHeight="1">
      <c r="C128" s="356"/>
      <c r="D128" s="58">
        <v>100</v>
      </c>
      <c r="E128" s="111">
        <v>46.1</v>
      </c>
      <c r="I128" s="356"/>
      <c r="J128" s="58">
        <v>100</v>
      </c>
      <c r="K128" s="105">
        <v>27.25</v>
      </c>
      <c r="P128" s="57"/>
      <c r="W128" s="470"/>
      <c r="X128" s="60"/>
      <c r="Y128" s="34"/>
      <c r="AC128" s="470"/>
      <c r="AD128" s="60"/>
      <c r="AE128" s="34"/>
      <c r="AJ128" s="469"/>
    </row>
    <row r="129" spans="3:36" ht="15" customHeight="1">
      <c r="C129" s="356"/>
      <c r="D129" s="58">
        <v>200</v>
      </c>
      <c r="E129" s="111">
        <v>44</v>
      </c>
      <c r="I129" s="356"/>
      <c r="J129" s="58">
        <v>200</v>
      </c>
      <c r="K129" s="105">
        <v>25.89714285714286</v>
      </c>
      <c r="P129" s="57"/>
      <c r="W129" s="470"/>
      <c r="X129" s="60"/>
      <c r="Y129" s="34"/>
      <c r="AC129" s="470"/>
      <c r="AD129" s="60"/>
      <c r="AE129" s="34"/>
      <c r="AJ129" s="469"/>
    </row>
    <row r="130" spans="3:36" ht="15" customHeight="1">
      <c r="C130" s="357"/>
      <c r="D130" s="58">
        <v>500</v>
      </c>
      <c r="E130" s="111">
        <v>40.950000000000003</v>
      </c>
      <c r="I130" s="357"/>
      <c r="J130" s="58">
        <v>500</v>
      </c>
      <c r="K130" s="105">
        <v>24.15</v>
      </c>
      <c r="P130" s="57"/>
      <c r="W130" s="470"/>
      <c r="X130" s="60"/>
      <c r="Y130" s="34"/>
      <c r="AC130" s="470"/>
      <c r="AD130" s="60"/>
      <c r="AE130" s="34"/>
      <c r="AJ130" s="469"/>
    </row>
    <row r="131" spans="3:36" ht="15" customHeight="1">
      <c r="C131" s="11" t="s">
        <v>122</v>
      </c>
      <c r="D131" s="361" t="s">
        <v>16</v>
      </c>
      <c r="E131" s="362"/>
      <c r="I131" s="11" t="s">
        <v>122</v>
      </c>
      <c r="J131" s="361" t="s">
        <v>16</v>
      </c>
      <c r="K131" s="362"/>
      <c r="P131" s="57"/>
      <c r="W131" s="61"/>
      <c r="X131" s="471"/>
      <c r="Y131" s="471"/>
      <c r="AC131" s="61"/>
      <c r="AD131" s="471"/>
      <c r="AE131" s="471"/>
      <c r="AJ131" s="469"/>
    </row>
    <row r="132" spans="3:36" ht="15" customHeight="1">
      <c r="C132" s="11" t="s">
        <v>77</v>
      </c>
      <c r="D132" s="358" t="s">
        <v>12</v>
      </c>
      <c r="E132" s="359"/>
      <c r="I132" s="11" t="s">
        <v>77</v>
      </c>
      <c r="J132" s="358" t="s">
        <v>11</v>
      </c>
      <c r="K132" s="359"/>
      <c r="P132" s="57"/>
      <c r="W132" s="61"/>
      <c r="X132" s="467"/>
      <c r="Y132" s="467"/>
      <c r="AC132" s="61"/>
      <c r="AD132" s="467"/>
      <c r="AE132" s="467"/>
      <c r="AJ132" s="469"/>
    </row>
    <row r="133" spans="3:36" ht="15" customHeight="1">
      <c r="C133" s="13" t="s">
        <v>123</v>
      </c>
      <c r="I133" s="13" t="s">
        <v>123</v>
      </c>
      <c r="P133" s="57"/>
      <c r="AC133" s="61"/>
      <c r="AJ133" s="469"/>
    </row>
    <row r="134" spans="3:36" ht="15" customHeight="1">
      <c r="P134" s="57"/>
      <c r="AJ134" s="469"/>
    </row>
    <row r="135" spans="3:36" ht="18.75" customHeight="1">
      <c r="C135" s="5" t="s">
        <v>124</v>
      </c>
      <c r="I135" s="5" t="s">
        <v>124</v>
      </c>
      <c r="P135" s="57"/>
      <c r="W135" s="5"/>
      <c r="AC135" s="5"/>
      <c r="AJ135" s="469"/>
    </row>
    <row r="136" spans="3:36" ht="15" customHeight="1">
      <c r="C136" s="353" t="s">
        <v>125</v>
      </c>
      <c r="D136" s="354"/>
      <c r="E136" s="351" t="s">
        <v>127</v>
      </c>
      <c r="F136" s="352"/>
      <c r="I136" s="353" t="s">
        <v>128</v>
      </c>
      <c r="J136" s="354"/>
      <c r="K136" s="351" t="s">
        <v>129</v>
      </c>
      <c r="L136" s="352"/>
      <c r="P136" s="57"/>
      <c r="W136" s="466"/>
      <c r="X136" s="466"/>
      <c r="Y136" s="465"/>
      <c r="Z136" s="465"/>
      <c r="AC136" s="466"/>
      <c r="AD136" s="466"/>
      <c r="AE136" s="465"/>
      <c r="AF136" s="465"/>
      <c r="AJ136" s="469"/>
    </row>
    <row r="137" spans="3:36" ht="15" customHeight="1">
      <c r="C137" s="353" t="s">
        <v>126</v>
      </c>
      <c r="D137" s="354"/>
      <c r="E137" s="351" t="s">
        <v>31</v>
      </c>
      <c r="F137" s="352"/>
      <c r="I137" s="353" t="s">
        <v>115</v>
      </c>
      <c r="J137" s="354"/>
      <c r="K137" s="351" t="s">
        <v>32</v>
      </c>
      <c r="L137" s="352"/>
      <c r="P137" s="57"/>
      <c r="W137" s="466"/>
      <c r="X137" s="466"/>
      <c r="Y137" s="465"/>
      <c r="Z137" s="465"/>
      <c r="AC137" s="468"/>
      <c r="AD137" s="468"/>
      <c r="AE137" s="465"/>
      <c r="AF137" s="465"/>
      <c r="AJ137" s="469"/>
    </row>
    <row r="138" spans="3:36" ht="15" customHeight="1">
      <c r="I138" s="97" t="s">
        <v>116</v>
      </c>
      <c r="J138" s="98"/>
      <c r="K138" s="351" t="s">
        <v>183</v>
      </c>
      <c r="L138" s="352"/>
      <c r="P138" s="57"/>
      <c r="AC138" s="103"/>
      <c r="AD138" s="103"/>
      <c r="AE138" s="465"/>
      <c r="AF138" s="465"/>
      <c r="AJ138" s="469"/>
    </row>
    <row r="139" spans="3:36" ht="15" customHeight="1">
      <c r="P139" s="57"/>
      <c r="AJ139" s="469"/>
    </row>
    <row r="140" spans="3:36" ht="15" customHeight="1">
      <c r="P140" s="57"/>
      <c r="AJ140" s="469"/>
    </row>
    <row r="141" spans="3:36" ht="15" customHeight="1">
      <c r="C141" s="56" t="s">
        <v>130</v>
      </c>
      <c r="P141" s="57"/>
      <c r="W141" s="56"/>
      <c r="AJ141" s="469"/>
    </row>
    <row r="142" spans="3:36" ht="15" customHeight="1">
      <c r="C142" s="355" t="s">
        <v>121</v>
      </c>
      <c r="D142" s="58">
        <v>1</v>
      </c>
      <c r="E142" s="111">
        <v>43.3</v>
      </c>
      <c r="P142" s="57"/>
      <c r="W142" s="470"/>
      <c r="X142" s="60"/>
      <c r="Y142" s="34"/>
      <c r="AJ142" s="469"/>
    </row>
    <row r="143" spans="3:36" ht="15" customHeight="1">
      <c r="C143" s="356"/>
      <c r="D143" s="58">
        <v>50</v>
      </c>
      <c r="E143" s="111">
        <v>41.95</v>
      </c>
      <c r="P143" s="57"/>
      <c r="W143" s="470"/>
      <c r="X143" s="60"/>
      <c r="Y143" s="34"/>
      <c r="AJ143" s="469"/>
    </row>
    <row r="144" spans="3:36" ht="15" customHeight="1">
      <c r="C144" s="356"/>
      <c r="D144" s="58">
        <v>100</v>
      </c>
      <c r="E144" s="111">
        <v>40.5</v>
      </c>
      <c r="P144" s="57"/>
      <c r="W144" s="470"/>
      <c r="X144" s="60"/>
      <c r="Y144" s="34"/>
      <c r="AJ144" s="469"/>
    </row>
    <row r="145" spans="3:36" ht="15" customHeight="1">
      <c r="C145" s="356"/>
      <c r="D145" s="58">
        <v>200</v>
      </c>
      <c r="E145" s="111">
        <v>38.4</v>
      </c>
      <c r="P145" s="57"/>
      <c r="W145" s="470"/>
      <c r="X145" s="60"/>
      <c r="Y145" s="34"/>
      <c r="AJ145" s="469"/>
    </row>
    <row r="146" spans="3:36" ht="15" customHeight="1">
      <c r="C146" s="357"/>
      <c r="D146" s="58">
        <v>500</v>
      </c>
      <c r="E146" s="111">
        <v>36.049999999999997</v>
      </c>
      <c r="P146" s="57"/>
      <c r="W146" s="470"/>
      <c r="X146" s="60"/>
      <c r="Y146" s="34"/>
      <c r="AJ146" s="469"/>
    </row>
    <row r="147" spans="3:36" ht="15" customHeight="1">
      <c r="C147" s="11" t="s">
        <v>77</v>
      </c>
      <c r="D147" s="358" t="s">
        <v>10</v>
      </c>
      <c r="E147" s="359"/>
      <c r="P147" s="57"/>
      <c r="W147" s="61"/>
      <c r="X147" s="467"/>
      <c r="Y147" s="467"/>
      <c r="AJ147" s="469"/>
    </row>
    <row r="148" spans="3:36" ht="15" customHeight="1">
      <c r="P148" s="57"/>
      <c r="AJ148" s="469"/>
    </row>
    <row r="149" spans="3:36" ht="15" customHeight="1">
      <c r="P149" s="57"/>
      <c r="AJ149" s="469"/>
    </row>
    <row r="151" spans="3:36" ht="18">
      <c r="C151" s="5" t="s">
        <v>124</v>
      </c>
      <c r="W151" s="5"/>
    </row>
    <row r="152" spans="3:36">
      <c r="C152" s="353" t="s">
        <v>128</v>
      </c>
      <c r="D152" s="354"/>
      <c r="E152" s="351" t="s">
        <v>129</v>
      </c>
      <c r="F152" s="352"/>
      <c r="W152" s="56"/>
      <c r="X152" s="56"/>
      <c r="Y152" s="465"/>
      <c r="Z152" s="465"/>
    </row>
    <row r="153" spans="3:36">
      <c r="C153" s="353" t="s">
        <v>115</v>
      </c>
      <c r="D153" s="354"/>
      <c r="E153" s="351" t="s">
        <v>30</v>
      </c>
      <c r="F153" s="352"/>
      <c r="W153" s="466"/>
      <c r="X153" s="466"/>
      <c r="Y153" s="465"/>
      <c r="Z153" s="465"/>
    </row>
    <row r="154" spans="3:36">
      <c r="C154" s="97" t="s">
        <v>116</v>
      </c>
      <c r="D154" s="98"/>
      <c r="E154" s="351" t="s">
        <v>182</v>
      </c>
      <c r="F154" s="352"/>
      <c r="W154" s="103"/>
      <c r="X154" s="103"/>
      <c r="Y154" s="465"/>
      <c r="Z154" s="465"/>
    </row>
  </sheetData>
  <sheetProtection formatCells="0" formatColumns="0" formatRows="0" insertColumns="0" insertRows="0" insertHyperlinks="0" deleteColumns="0" deleteRows="0" sort="0" autoFilter="0" pivotTables="0"/>
  <mergeCells count="115">
    <mergeCell ref="AC20:AD20"/>
    <mergeCell ref="E21:I21"/>
    <mergeCell ref="S21:W21"/>
    <mergeCell ref="X21:AB21"/>
    <mergeCell ref="Q22:R22"/>
    <mergeCell ref="B23:B34"/>
    <mergeCell ref="O23:O34"/>
    <mergeCell ref="R1:W1"/>
    <mergeCell ref="I14:J14"/>
    <mergeCell ref="K14:L14"/>
    <mergeCell ref="I15:J15"/>
    <mergeCell ref="K15:L15"/>
    <mergeCell ref="E20:I20"/>
    <mergeCell ref="J20:K20"/>
    <mergeCell ref="Q20:R20"/>
    <mergeCell ref="S20:AB20"/>
    <mergeCell ref="R39:S39"/>
    <mergeCell ref="B40:B51"/>
    <mergeCell ref="P40:P51"/>
    <mergeCell ref="C55:K55"/>
    <mergeCell ref="D57:O57"/>
    <mergeCell ref="X57:AI57"/>
    <mergeCell ref="E37:I37"/>
    <mergeCell ref="J37:K37"/>
    <mergeCell ref="R37:S37"/>
    <mergeCell ref="T37:AC37"/>
    <mergeCell ref="AD37:AE37"/>
    <mergeCell ref="E38:I38"/>
    <mergeCell ref="T38:X38"/>
    <mergeCell ref="Y38:AC38"/>
    <mergeCell ref="B60:B69"/>
    <mergeCell ref="AK60:AK69"/>
    <mergeCell ref="V76:V86"/>
    <mergeCell ref="Y76:Y86"/>
    <mergeCell ref="AK76:AK86"/>
    <mergeCell ref="B77:B85"/>
    <mergeCell ref="AM57:AX57"/>
    <mergeCell ref="D58:G58"/>
    <mergeCell ref="H58:K58"/>
    <mergeCell ref="L58:O58"/>
    <mergeCell ref="X58:AA58"/>
    <mergeCell ref="AB58:AE58"/>
    <mergeCell ref="AF58:AI58"/>
    <mergeCell ref="AM58:AP58"/>
    <mergeCell ref="AQ58:AT58"/>
    <mergeCell ref="AU58:AX58"/>
    <mergeCell ref="B89:B95"/>
    <mergeCell ref="V89:V95"/>
    <mergeCell ref="Y89:Y95"/>
    <mergeCell ref="AK89:AK95"/>
    <mergeCell ref="Y97:Y114"/>
    <mergeCell ref="B98:B101"/>
    <mergeCell ref="V98:V107"/>
    <mergeCell ref="AK98:AK107"/>
    <mergeCell ref="B104:B115"/>
    <mergeCell ref="V111:V114"/>
    <mergeCell ref="C119:D119"/>
    <mergeCell ref="E119:G119"/>
    <mergeCell ref="W119:X119"/>
    <mergeCell ref="Y119:AA119"/>
    <mergeCell ref="C120:D120"/>
    <mergeCell ref="E120:G120"/>
    <mergeCell ref="W120:X120"/>
    <mergeCell ref="Y120:AA120"/>
    <mergeCell ref="AK111:AK114"/>
    <mergeCell ref="C117:D117"/>
    <mergeCell ref="W117:X117"/>
    <mergeCell ref="C118:D118"/>
    <mergeCell ref="E118:G118"/>
    <mergeCell ref="W118:X118"/>
    <mergeCell ref="Y118:AA118"/>
    <mergeCell ref="AJ125:AJ149"/>
    <mergeCell ref="C126:C130"/>
    <mergeCell ref="I126:I130"/>
    <mergeCell ref="W126:W130"/>
    <mergeCell ref="AC126:AC130"/>
    <mergeCell ref="D131:E131"/>
    <mergeCell ref="J131:K131"/>
    <mergeCell ref="X131:Y131"/>
    <mergeCell ref="AD131:AE131"/>
    <mergeCell ref="D132:E132"/>
    <mergeCell ref="J132:K132"/>
    <mergeCell ref="X132:Y132"/>
    <mergeCell ref="AD132:AE132"/>
    <mergeCell ref="C136:D136"/>
    <mergeCell ref="E136:F136"/>
    <mergeCell ref="I136:J136"/>
    <mergeCell ref="K136:L136"/>
    <mergeCell ref="W136:X136"/>
    <mergeCell ref="Y136:Z136"/>
    <mergeCell ref="AC136:AD136"/>
    <mergeCell ref="K138:L138"/>
    <mergeCell ref="AE138:AF138"/>
    <mergeCell ref="C142:C146"/>
    <mergeCell ref="W142:W146"/>
    <mergeCell ref="D147:E147"/>
    <mergeCell ref="X147:Y147"/>
    <mergeCell ref="AE136:AF136"/>
    <mergeCell ref="C137:D137"/>
    <mergeCell ref="E137:F137"/>
    <mergeCell ref="I137:J137"/>
    <mergeCell ref="K137:L137"/>
    <mergeCell ref="W137:X137"/>
    <mergeCell ref="Y137:Z137"/>
    <mergeCell ref="AC137:AD137"/>
    <mergeCell ref="AE137:AF137"/>
    <mergeCell ref="E154:F154"/>
    <mergeCell ref="Y154:Z154"/>
    <mergeCell ref="C152:D152"/>
    <mergeCell ref="E152:F152"/>
    <mergeCell ref="Y152:Z152"/>
    <mergeCell ref="C153:D153"/>
    <mergeCell ref="E153:F153"/>
    <mergeCell ref="W153:X153"/>
    <mergeCell ref="Y153:Z153"/>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13</vt:i4>
      </vt:variant>
    </vt:vector>
  </HeadingPairs>
  <TitlesOfParts>
    <vt:vector size="13" baseType="lpstr">
      <vt:lpstr>Table of contents</vt:lpstr>
      <vt:lpstr>PARASOL 3 x 3 - new frame</vt:lpstr>
      <vt:lpstr>PARASOL 3 x 3 - new frame (PCF)</vt:lpstr>
      <vt:lpstr>PARASOL 3,5 x 3,5 - new frame</vt:lpstr>
      <vt:lpstr>PARASOL 3,5 x 3,5 (PCF)</vt:lpstr>
      <vt:lpstr>PARASOL 4 x 4 - new frame</vt:lpstr>
      <vt:lpstr>PARASOL 4 x 4 - new frame (PCF)</vt:lpstr>
      <vt:lpstr>PARASOL 5 x 5 - new frame</vt:lpstr>
      <vt:lpstr>PARASOL 5 x 5 - new frame (PCF)</vt:lpstr>
      <vt:lpstr>PARASOL 5,5m 8p - new frame</vt:lpstr>
      <vt:lpstr>PARASOL 5,5m 8p (PCF)</vt:lpstr>
      <vt:lpstr>Podwyżki cen</vt:lpstr>
      <vt:lpstr>Price calculation example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Springer-Pawlak</dc:creator>
  <cp:lastModifiedBy>Macintosh HD</cp:lastModifiedBy>
  <cp:lastPrinted>2018-02-08T14:03:55Z</cp:lastPrinted>
  <dcterms:created xsi:type="dcterms:W3CDTF">2017-09-15T08:39:31Z</dcterms:created>
  <dcterms:modified xsi:type="dcterms:W3CDTF">2023-08-25T09:32:27Z</dcterms:modified>
</cp:coreProperties>
</file>